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guchi04\Desktop\WEB\"/>
    </mc:Choice>
  </mc:AlternateContent>
  <xr:revisionPtr revIDLastSave="0" documentId="8_{3C8D3664-C790-4BEA-9758-8AD92A057D9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管理表" sheetId="7" r:id="rId1"/>
    <sheet name="早見表" sheetId="14" r:id="rId2"/>
  </sheets>
  <definedNames>
    <definedName name="_xlnm._FilterDatabase" localSheetId="0" hidden="1">管理表!$A$2:$Y$139</definedName>
    <definedName name="_xlnm._FilterDatabase" localSheetId="1" hidden="1">早見表!$A$4:$I$4</definedName>
    <definedName name="_xlnm.Print_Area" localSheetId="1">早見表!$A$1:$K$39</definedName>
    <definedName name="一覧表">管理表!$A$2:$V$141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1" i="7" l="1"/>
  <c r="L141" i="7"/>
  <c r="K12" i="14"/>
  <c r="D10" i="14"/>
  <c r="E10" i="14"/>
  <c r="F10" i="14"/>
  <c r="G10" i="14"/>
  <c r="H10" i="14"/>
  <c r="C10" i="14"/>
  <c r="I141" i="7"/>
  <c r="J141" i="7"/>
  <c r="K13" i="14"/>
  <c r="K6" i="14"/>
  <c r="K7" i="14"/>
  <c r="K8" i="14"/>
  <c r="K9" i="14"/>
  <c r="K10" i="14"/>
  <c r="K11" i="14"/>
  <c r="K14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B2" i="14"/>
  <c r="B39" i="14"/>
  <c r="B38" i="14"/>
  <c r="B37" i="14"/>
  <c r="K18" i="14"/>
  <c r="K5" i="14"/>
  <c r="D9" i="14"/>
  <c r="G22" i="14"/>
  <c r="E30" i="14"/>
  <c r="H36" i="14"/>
  <c r="G33" i="14"/>
  <c r="G34" i="14"/>
  <c r="E9" i="14"/>
  <c r="E23" i="14"/>
  <c r="F13" i="14"/>
  <c r="F19" i="14"/>
  <c r="H28" i="14"/>
  <c r="G9" i="14"/>
  <c r="G23" i="14"/>
  <c r="E12" i="14"/>
  <c r="H23" i="14"/>
  <c r="D6" i="14"/>
  <c r="F15" i="14"/>
  <c r="E25" i="14"/>
  <c r="D21" i="14"/>
  <c r="D33" i="14"/>
  <c r="H13" i="14"/>
  <c r="H30" i="14"/>
  <c r="G15" i="14"/>
  <c r="G30" i="14"/>
  <c r="D8" i="14"/>
  <c r="H16" i="14"/>
  <c r="G31" i="14"/>
  <c r="G12" i="14"/>
  <c r="F23" i="14"/>
  <c r="E5" i="14"/>
  <c r="D15" i="14"/>
  <c r="H34" i="14"/>
  <c r="D26" i="14"/>
  <c r="G17" i="14"/>
  <c r="D5" i="14"/>
  <c r="H19" i="14"/>
  <c r="H31" i="14"/>
  <c r="E21" i="14"/>
  <c r="E33" i="14"/>
  <c r="G14" i="14"/>
  <c r="G28" i="14"/>
  <c r="H7" i="14"/>
  <c r="G21" i="14"/>
  <c r="H27" i="14"/>
  <c r="F27" i="14"/>
  <c r="F36" i="14"/>
  <c r="E31" i="14"/>
  <c r="H26" i="14"/>
  <c r="H22" i="14"/>
  <c r="D18" i="14"/>
  <c r="F14" i="14"/>
  <c r="F6" i="14"/>
  <c r="H33" i="14"/>
  <c r="H29" i="14"/>
  <c r="G24" i="14"/>
  <c r="G20" i="14"/>
  <c r="G16" i="14"/>
  <c r="F5" i="14"/>
  <c r="H32" i="14"/>
  <c r="F26" i="14"/>
  <c r="F22" i="14"/>
  <c r="F18" i="14"/>
  <c r="D14" i="14"/>
  <c r="F7" i="14"/>
  <c r="D35" i="14"/>
  <c r="D31" i="14"/>
  <c r="F25" i="14"/>
  <c r="E20" i="14"/>
  <c r="E16" i="14"/>
  <c r="G11" i="14"/>
  <c r="H5" i="14"/>
  <c r="E27" i="14"/>
  <c r="D27" i="14"/>
  <c r="D34" i="14"/>
  <c r="D30" i="14"/>
  <c r="F24" i="14"/>
  <c r="F20" i="14"/>
  <c r="F16" i="14"/>
  <c r="F12" i="14"/>
  <c r="F8" i="14"/>
  <c r="G36" i="14"/>
  <c r="F31" i="14"/>
  <c r="E26" i="14"/>
  <c r="E22" i="14"/>
  <c r="H17" i="14"/>
  <c r="E13" i="14"/>
  <c r="G8" i="14"/>
  <c r="G35" i="14"/>
  <c r="F30" i="14"/>
  <c r="H24" i="14"/>
  <c r="D20" i="14"/>
  <c r="D16" i="14"/>
  <c r="H12" i="14"/>
  <c r="H8" i="14"/>
  <c r="G5" i="14"/>
  <c r="F33" i="14"/>
  <c r="E28" i="14"/>
  <c r="D23" i="14"/>
  <c r="D19" i="14"/>
  <c r="G13" i="14"/>
  <c r="E8" i="14"/>
  <c r="G7" i="14"/>
  <c r="F17" i="14"/>
  <c r="G26" i="14"/>
  <c r="E36" i="14"/>
  <c r="F11" i="14"/>
  <c r="G19" i="14"/>
  <c r="E29" i="14"/>
  <c r="G6" i="14"/>
  <c r="D17" i="14"/>
  <c r="H25" i="14"/>
  <c r="E34" i="14"/>
  <c r="H11" i="14"/>
  <c r="E19" i="14"/>
  <c r="F28" i="14"/>
  <c r="D11" i="14"/>
  <c r="F34" i="14"/>
  <c r="G27" i="14"/>
  <c r="E35" i="14"/>
  <c r="F32" i="14"/>
  <c r="G29" i="14"/>
  <c r="G25" i="14"/>
  <c r="D22" i="14"/>
  <c r="H18" i="14"/>
  <c r="H15" i="14"/>
  <c r="D13" i="14"/>
  <c r="H9" i="14"/>
  <c r="D7" i="14"/>
  <c r="F35" i="14"/>
  <c r="G32" i="14"/>
  <c r="D29" i="14"/>
  <c r="D25" i="14"/>
  <c r="H21" i="14"/>
  <c r="E18" i="14"/>
  <c r="E15" i="14"/>
  <c r="E11" i="14"/>
  <c r="E7" i="14"/>
  <c r="D36" i="14"/>
  <c r="D32" i="14"/>
  <c r="D28" i="14"/>
  <c r="D24" i="14"/>
  <c r="H20" i="14"/>
  <c r="E17" i="14"/>
  <c r="H14" i="14"/>
  <c r="D12" i="14"/>
  <c r="F9" i="14"/>
  <c r="H6" i="14"/>
  <c r="H35" i="14"/>
  <c r="E32" i="14"/>
  <c r="F29" i="14"/>
  <c r="E24" i="14"/>
  <c r="F21" i="14"/>
  <c r="G18" i="14"/>
  <c r="E14" i="14"/>
  <c r="E6" i="14"/>
  <c r="C23" i="14"/>
  <c r="C12" i="14"/>
  <c r="C28" i="14"/>
  <c r="C22" i="14"/>
  <c r="C16" i="14"/>
  <c r="C25" i="14"/>
  <c r="C29" i="14"/>
  <c r="C32" i="14"/>
  <c r="C11" i="14"/>
  <c r="C9" i="14"/>
  <c r="C36" i="14"/>
  <c r="C13" i="14"/>
  <c r="C19" i="14"/>
  <c r="C20" i="14"/>
  <c r="C30" i="14"/>
  <c r="C18" i="14"/>
  <c r="C5" i="14"/>
  <c r="C8" i="14"/>
  <c r="C24" i="14"/>
  <c r="C17" i="14"/>
  <c r="C34" i="14"/>
  <c r="C31" i="14"/>
  <c r="C14" i="14"/>
  <c r="C33" i="14"/>
  <c r="C6" i="14"/>
  <c r="C7" i="14"/>
  <c r="C27" i="14"/>
  <c r="C35" i="14"/>
  <c r="C26" i="14"/>
  <c r="C15" i="14"/>
  <c r="C21" i="14"/>
</calcChain>
</file>

<file path=xl/sharedStrings.xml><?xml version="1.0" encoding="utf-8"?>
<sst xmlns="http://schemas.openxmlformats.org/spreadsheetml/2006/main" count="2236" uniqueCount="436">
  <si>
    <t>HD</t>
    <phoneticPr fontId="1"/>
  </si>
  <si>
    <t>SD</t>
    <phoneticPr fontId="1"/>
  </si>
  <si>
    <t>社名</t>
  </si>
  <si>
    <t>エリア</t>
    <phoneticPr fontId="1"/>
  </si>
  <si>
    <t>系列</t>
    <rPh sb="0" eb="2">
      <t>ケイレツ</t>
    </rPh>
    <phoneticPr fontId="1"/>
  </si>
  <si>
    <t>ＨＤＣＡＭ</t>
  </si>
  <si>
    <t>ＨＤＣＡＭ－ＳＲ</t>
  </si>
  <si>
    <t>ＨＤＤ５</t>
  </si>
  <si>
    <t>ＸＤＣＡＭ用プロフェッショナルディスク</t>
  </si>
  <si>
    <t>Ｐ２カード</t>
  </si>
  <si>
    <t>ＧＦＰＡＫ</t>
  </si>
  <si>
    <t>オンライン搬入</t>
  </si>
  <si>
    <t>Ｄ－２</t>
  </si>
  <si>
    <t>デジタルベータカム</t>
  </si>
  <si>
    <t>ベータカム</t>
  </si>
  <si>
    <t>ベータカムＳＰ</t>
  </si>
  <si>
    <t>ＤＶＣＰＲＯ２５</t>
  </si>
  <si>
    <t>北海道</t>
  </si>
  <si>
    <t>青森</t>
  </si>
  <si>
    <t>ＮＮＮ</t>
  </si>
  <si>
    <t>ＪＮＮ</t>
  </si>
  <si>
    <t>ＡＮＮ</t>
  </si>
  <si>
    <t>岩手</t>
  </si>
  <si>
    <t>ＦＮＮ</t>
  </si>
  <si>
    <t>宮城</t>
    <phoneticPr fontId="1"/>
  </si>
  <si>
    <t>秋田</t>
    <phoneticPr fontId="1"/>
  </si>
  <si>
    <t>山形</t>
  </si>
  <si>
    <t>さくらんぼテレビジョン</t>
  </si>
  <si>
    <t>福島</t>
  </si>
  <si>
    <t>ＴＢＳテレビ</t>
  </si>
  <si>
    <t>東京</t>
    <rPh sb="0" eb="2">
      <t>トウキョウ</t>
    </rPh>
    <phoneticPr fontId="1"/>
  </si>
  <si>
    <t>フジテレビジョン</t>
  </si>
  <si>
    <t>ＴＸＮ</t>
  </si>
  <si>
    <t>独立協</t>
    <rPh sb="0" eb="2">
      <t>ドクリツ</t>
    </rPh>
    <rPh sb="2" eb="3">
      <t>キョウ</t>
    </rPh>
    <phoneticPr fontId="2"/>
  </si>
  <si>
    <t>ＢＳ日本</t>
  </si>
  <si>
    <t>ＢＳ－ＴＢＳ</t>
  </si>
  <si>
    <t>ＢＳフジ</t>
  </si>
  <si>
    <t>ジェイ・スポーツ</t>
  </si>
  <si>
    <t>ブロードキャスト・サテライト・ディズニー</t>
  </si>
  <si>
    <t>とちぎテレビ</t>
  </si>
  <si>
    <t>チューリップテレビ</t>
  </si>
  <si>
    <t>ＣＢＣテレビ</t>
  </si>
  <si>
    <t>愛知</t>
    <rPh sb="0" eb="2">
      <t>アイチ</t>
    </rPh>
    <phoneticPr fontId="1"/>
  </si>
  <si>
    <t>大阪</t>
    <rPh sb="0" eb="2">
      <t>オオサカ</t>
    </rPh>
    <phoneticPr fontId="1"/>
  </si>
  <si>
    <t>サンテレビジョン</t>
  </si>
  <si>
    <t>鳥取・島根</t>
    <phoneticPr fontId="1"/>
  </si>
  <si>
    <t>岡山・香川</t>
    <phoneticPr fontId="1"/>
  </si>
  <si>
    <t>テレビせとうち</t>
  </si>
  <si>
    <t>愛媛</t>
    <phoneticPr fontId="1"/>
  </si>
  <si>
    <t>テレビ愛媛</t>
  </si>
  <si>
    <t>あいテレビ</t>
  </si>
  <si>
    <t>サガテレビ</t>
  </si>
  <si>
    <t>ワールド・ハイビジョン・チャンネル</t>
  </si>
  <si>
    <t>エリア</t>
  </si>
  <si>
    <t>ＢＳ</t>
    <phoneticPr fontId="5"/>
  </si>
  <si>
    <t>ＷＯＷＯＷ</t>
    <phoneticPr fontId="5"/>
  </si>
  <si>
    <t>新潟</t>
  </si>
  <si>
    <t>長野</t>
  </si>
  <si>
    <t>山梨</t>
  </si>
  <si>
    <t>静岡</t>
  </si>
  <si>
    <t>富山</t>
  </si>
  <si>
    <t>石川</t>
  </si>
  <si>
    <t>福井</t>
  </si>
  <si>
    <t>徳島</t>
  </si>
  <si>
    <t>高知</t>
  </si>
  <si>
    <t>広島</t>
  </si>
  <si>
    <t>山口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</si>
  <si>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</si>
  <si>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</si>
  <si>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</si>
  <si>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</si>
  <si>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</si>
  <si>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</si>
  <si>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</si>
  <si>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</si>
  <si>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オンライン受入エリア</t>
    <rPh sb="5" eb="7">
      <t>ウケイレ</t>
    </rPh>
    <phoneticPr fontId="1"/>
  </si>
  <si>
    <t/>
  </si>
  <si>
    <t>リリース日</t>
    <rPh sb="4" eb="5">
      <t>ビ</t>
    </rPh>
    <phoneticPr fontId="1"/>
  </si>
  <si>
    <t>1008</t>
    <phoneticPr fontId="1"/>
  </si>
  <si>
    <t>2024</t>
    <phoneticPr fontId="1"/>
  </si>
  <si>
    <t>3021</t>
    <phoneticPr fontId="1"/>
  </si>
  <si>
    <t>4037</t>
    <phoneticPr fontId="1"/>
  </si>
  <si>
    <t>5001</t>
    <phoneticPr fontId="5"/>
  </si>
  <si>
    <t>A002</t>
    <phoneticPr fontId="5"/>
  </si>
  <si>
    <t>A004</t>
    <phoneticPr fontId="1"/>
  </si>
  <si>
    <t>A006</t>
  </si>
  <si>
    <t>A007</t>
  </si>
  <si>
    <t>A015</t>
  </si>
  <si>
    <t>A016</t>
  </si>
  <si>
    <t>A017</t>
  </si>
  <si>
    <t>A018</t>
  </si>
  <si>
    <t>A019</t>
  </si>
  <si>
    <t>A020</t>
  </si>
  <si>
    <t>A030</t>
  </si>
  <si>
    <t>A031</t>
  </si>
  <si>
    <t>A042</t>
  </si>
  <si>
    <t>A043</t>
  </si>
  <si>
    <t>A044</t>
  </si>
  <si>
    <t>A003</t>
    <phoneticPr fontId="1"/>
  </si>
  <si>
    <t>A005</t>
    <phoneticPr fontId="1"/>
  </si>
  <si>
    <t>A014</t>
    <phoneticPr fontId="1"/>
  </si>
  <si>
    <t>A032</t>
    <phoneticPr fontId="1"/>
  </si>
  <si>
    <t>A033</t>
    <phoneticPr fontId="1"/>
  </si>
  <si>
    <t>A034</t>
    <phoneticPr fontId="1"/>
  </si>
  <si>
    <t>A035</t>
    <phoneticPr fontId="1"/>
  </si>
  <si>
    <t>A036</t>
    <phoneticPr fontId="1"/>
  </si>
  <si>
    <t>A038</t>
    <phoneticPr fontId="1"/>
  </si>
  <si>
    <t>A039</t>
    <phoneticPr fontId="1"/>
  </si>
  <si>
    <t>A040</t>
    <phoneticPr fontId="1"/>
  </si>
  <si>
    <t>A041</t>
    <phoneticPr fontId="1"/>
  </si>
  <si>
    <t>○</t>
  </si>
  <si>
    <t>群馬テレビ</t>
    <phoneticPr fontId="2"/>
  </si>
  <si>
    <t>東京メトロポリタンテレビジョン</t>
    <phoneticPr fontId="2"/>
  </si>
  <si>
    <t>とちぎテレビ</t>
    <phoneticPr fontId="2"/>
  </si>
  <si>
    <t>テレビ埼玉</t>
    <phoneticPr fontId="2"/>
  </si>
  <si>
    <t>千葉テレビ放送</t>
    <phoneticPr fontId="2"/>
  </si>
  <si>
    <t>テレビ神奈川</t>
    <phoneticPr fontId="2"/>
  </si>
  <si>
    <t>岐阜放送</t>
    <phoneticPr fontId="2"/>
  </si>
  <si>
    <t>三重テレビ放送</t>
    <phoneticPr fontId="2"/>
  </si>
  <si>
    <t>びわ湖放送</t>
    <phoneticPr fontId="2"/>
  </si>
  <si>
    <t>京都放送</t>
    <phoneticPr fontId="2"/>
  </si>
  <si>
    <t>奈良テレビ放送</t>
    <phoneticPr fontId="2"/>
  </si>
  <si>
    <t>サンテレビジョン</t>
    <phoneticPr fontId="2"/>
  </si>
  <si>
    <t>テレビ和歌山</t>
    <phoneticPr fontId="2"/>
  </si>
  <si>
    <t>ＢＳフジ</t>
    <phoneticPr fontId="2"/>
  </si>
  <si>
    <t>ＢＳ朝日</t>
    <phoneticPr fontId="2"/>
  </si>
  <si>
    <t>日本ＢＳ放送</t>
    <phoneticPr fontId="2"/>
  </si>
  <si>
    <t>ワールド・ハイビジョン・チャンネル</t>
    <phoneticPr fontId="2"/>
  </si>
  <si>
    <t>ブロードキャスト・サテライト・ディズニー</t>
    <phoneticPr fontId="2"/>
  </si>
  <si>
    <t>ジェイ・スポーツ</t>
    <phoneticPr fontId="2"/>
  </si>
  <si>
    <t>ＢＳテレビ東京</t>
    <rPh sb="5" eb="7">
      <t>トウキョウ</t>
    </rPh>
    <phoneticPr fontId="2"/>
  </si>
  <si>
    <t>4K</t>
    <phoneticPr fontId="1"/>
  </si>
  <si>
    <t>ＨＤＤ</t>
    <phoneticPr fontId="1"/>
  </si>
  <si>
    <t>ＳＳＤ</t>
    <phoneticPr fontId="1"/>
  </si>
  <si>
    <t>ＳｘＳ</t>
    <phoneticPr fontId="1"/>
  </si>
  <si>
    <t>北海道ＪＮＮ</t>
  </si>
  <si>
    <t>北海道放送</t>
    <rPh sb="0" eb="3">
      <t>ホッカイドウ</t>
    </rPh>
    <rPh sb="3" eb="5">
      <t>ホウソウ</t>
    </rPh>
    <phoneticPr fontId="8"/>
  </si>
  <si>
    <t>北海道ＮＮＮ</t>
  </si>
  <si>
    <t>札幌テレビ放送</t>
    <rPh sb="0" eb="2">
      <t>サッポロ</t>
    </rPh>
    <rPh sb="5" eb="7">
      <t>ホウソウ</t>
    </rPh>
    <phoneticPr fontId="8"/>
  </si>
  <si>
    <t>北海道ＡＮＮ</t>
  </si>
  <si>
    <t>北海道テレビ放送</t>
    <rPh sb="0" eb="3">
      <t>ホッカイドウ</t>
    </rPh>
    <rPh sb="6" eb="8">
      <t>ホウソウ</t>
    </rPh>
    <phoneticPr fontId="8"/>
  </si>
  <si>
    <t>北海道ＦＮＮ</t>
  </si>
  <si>
    <t>北海道文化放送</t>
    <rPh sb="0" eb="3">
      <t>ホッカイドウ</t>
    </rPh>
    <rPh sb="3" eb="5">
      <t>ブンカ</t>
    </rPh>
    <rPh sb="5" eb="7">
      <t>ホウソウ</t>
    </rPh>
    <phoneticPr fontId="8"/>
  </si>
  <si>
    <t>北海道ＴＸＮ</t>
  </si>
  <si>
    <t>テレビ北海道</t>
    <rPh sb="3" eb="6">
      <t>ホッカイドウ</t>
    </rPh>
    <phoneticPr fontId="8"/>
  </si>
  <si>
    <t>青森ＮＮＮ</t>
  </si>
  <si>
    <t>青森放送</t>
    <rPh sb="0" eb="2">
      <t>アオモリ</t>
    </rPh>
    <rPh sb="2" eb="4">
      <t>ホウソウ</t>
    </rPh>
    <phoneticPr fontId="8"/>
  </si>
  <si>
    <t>青森ＪＮＮ</t>
  </si>
  <si>
    <t>青森テレビ</t>
    <rPh sb="0" eb="2">
      <t>アオモリ</t>
    </rPh>
    <phoneticPr fontId="8"/>
  </si>
  <si>
    <t>青森ＡＮＮ</t>
  </si>
  <si>
    <t>青森朝日放送</t>
    <rPh sb="0" eb="2">
      <t>アオモリ</t>
    </rPh>
    <rPh sb="2" eb="6">
      <t>アサヒホウソウ</t>
    </rPh>
    <phoneticPr fontId="8"/>
  </si>
  <si>
    <t>岩手ＪＮＮ</t>
  </si>
  <si>
    <t>ＩＢＣ岩手放送</t>
    <rPh sb="3" eb="5">
      <t>イワテ</t>
    </rPh>
    <rPh sb="5" eb="7">
      <t>ホウソウ</t>
    </rPh>
    <phoneticPr fontId="8"/>
  </si>
  <si>
    <t>岩手ＮＮＮ</t>
  </si>
  <si>
    <t>テレビ岩手</t>
    <rPh sb="3" eb="5">
      <t>イワテ</t>
    </rPh>
    <phoneticPr fontId="8"/>
  </si>
  <si>
    <t>岩手ＦＮＮ</t>
  </si>
  <si>
    <t>岩手めんこいテレビ</t>
    <rPh sb="0" eb="2">
      <t>イワテ</t>
    </rPh>
    <phoneticPr fontId="8"/>
  </si>
  <si>
    <t>岩手ＡＮＮ</t>
  </si>
  <si>
    <t>岩手朝日テレビ</t>
    <rPh sb="0" eb="2">
      <t>イワテ</t>
    </rPh>
    <rPh sb="2" eb="4">
      <t>アサヒ</t>
    </rPh>
    <phoneticPr fontId="8"/>
  </si>
  <si>
    <t>宮城ＪＮＮ</t>
  </si>
  <si>
    <t>東北放送</t>
    <rPh sb="0" eb="2">
      <t>トウホク</t>
    </rPh>
    <rPh sb="2" eb="4">
      <t>ホウソウ</t>
    </rPh>
    <phoneticPr fontId="8"/>
  </si>
  <si>
    <t>宮城</t>
  </si>
  <si>
    <t>宮城ＦＮＮ</t>
  </si>
  <si>
    <t>仙台放送</t>
    <rPh sb="0" eb="2">
      <t>センダイ</t>
    </rPh>
    <rPh sb="2" eb="4">
      <t>ホウソウ</t>
    </rPh>
    <phoneticPr fontId="8"/>
  </si>
  <si>
    <t>宮城ＮＮＮ</t>
  </si>
  <si>
    <t>宮城テレビ放送</t>
    <rPh sb="0" eb="2">
      <t>ミヤギ</t>
    </rPh>
    <rPh sb="5" eb="7">
      <t>ホウソウ</t>
    </rPh>
    <phoneticPr fontId="8"/>
  </si>
  <si>
    <t>宮城ＡＮＮ</t>
  </si>
  <si>
    <t>東日本放送</t>
    <rPh sb="0" eb="3">
      <t>ヒガシニホン</t>
    </rPh>
    <rPh sb="3" eb="5">
      <t>ホンホウソウ</t>
    </rPh>
    <phoneticPr fontId="8"/>
  </si>
  <si>
    <t>秋田ＮＮＮ</t>
  </si>
  <si>
    <t>秋田放送</t>
    <rPh sb="0" eb="2">
      <t>アキタ</t>
    </rPh>
    <rPh sb="2" eb="4">
      <t>ホウソウ</t>
    </rPh>
    <phoneticPr fontId="8"/>
  </si>
  <si>
    <t>秋田</t>
  </si>
  <si>
    <t>秋田ＦＮＮ</t>
  </si>
  <si>
    <t>秋田テレビ</t>
    <rPh sb="0" eb="2">
      <t>アキタ</t>
    </rPh>
    <phoneticPr fontId="8"/>
  </si>
  <si>
    <t>秋田ＡＮＮ</t>
  </si>
  <si>
    <t>秋田朝日放送</t>
    <rPh sb="0" eb="2">
      <t>アキタ</t>
    </rPh>
    <rPh sb="2" eb="6">
      <t>アサヒホウソウ</t>
    </rPh>
    <phoneticPr fontId="8"/>
  </si>
  <si>
    <t>山形ＮＮＮ</t>
  </si>
  <si>
    <t>山形放送</t>
    <rPh sb="0" eb="2">
      <t>ヤマガタ</t>
    </rPh>
    <rPh sb="2" eb="4">
      <t>ホウソウ</t>
    </rPh>
    <phoneticPr fontId="8"/>
  </si>
  <si>
    <t>山形ＡＮＮ</t>
  </si>
  <si>
    <t>山形テレビ</t>
    <rPh sb="0" eb="2">
      <t>ヤマガタ</t>
    </rPh>
    <phoneticPr fontId="8"/>
  </si>
  <si>
    <t>山形ＪＮＮ</t>
  </si>
  <si>
    <t>テレビユー山形</t>
    <rPh sb="5" eb="7">
      <t>ヤマガタ</t>
    </rPh>
    <phoneticPr fontId="8"/>
  </si>
  <si>
    <t>山形ＦＮＮ</t>
  </si>
  <si>
    <t>福島ＦＮＮ</t>
  </si>
  <si>
    <t>福島テレビ</t>
    <rPh sb="0" eb="2">
      <t>フクシマ</t>
    </rPh>
    <phoneticPr fontId="8"/>
  </si>
  <si>
    <t>福島ＮＮＮ</t>
  </si>
  <si>
    <t>福島中央テレビ</t>
    <rPh sb="0" eb="2">
      <t>フクシマ</t>
    </rPh>
    <rPh sb="2" eb="4">
      <t>チュウオウ</t>
    </rPh>
    <phoneticPr fontId="8"/>
  </si>
  <si>
    <t>福島ＡＮＮ</t>
  </si>
  <si>
    <t>福島放送</t>
    <rPh sb="0" eb="2">
      <t>フクシマ</t>
    </rPh>
    <rPh sb="2" eb="4">
      <t>ホウソウ</t>
    </rPh>
    <phoneticPr fontId="8"/>
  </si>
  <si>
    <t>福島ＪＮＮ</t>
  </si>
  <si>
    <t>テレビユー福島</t>
    <rPh sb="5" eb="7">
      <t>フクシマ</t>
    </rPh>
    <phoneticPr fontId="8"/>
  </si>
  <si>
    <t>東京ＪＮＮ</t>
  </si>
  <si>
    <t>東京</t>
    <rPh sb="0" eb="2">
      <t>トウキョウ</t>
    </rPh>
    <phoneticPr fontId="8"/>
  </si>
  <si>
    <t>東京ＮＮＮ</t>
  </si>
  <si>
    <t>日本テレビ放送網</t>
    <rPh sb="0" eb="2">
      <t>ニホン</t>
    </rPh>
    <rPh sb="5" eb="8">
      <t>ホウソウモウ</t>
    </rPh>
    <phoneticPr fontId="8"/>
  </si>
  <si>
    <t>東京ＡＮＮ</t>
  </si>
  <si>
    <t>テレビ朝日</t>
    <rPh sb="3" eb="5">
      <t>アサヒ</t>
    </rPh>
    <phoneticPr fontId="8"/>
  </si>
  <si>
    <t>東京ＦＮＮ</t>
  </si>
  <si>
    <t>東京ＴＸＮ</t>
  </si>
  <si>
    <t>テレビ東京</t>
    <rPh sb="3" eb="5">
      <t>トウキョウ</t>
    </rPh>
    <phoneticPr fontId="8"/>
  </si>
  <si>
    <t>東京独立協</t>
  </si>
  <si>
    <t>東京メトロポリタンテレビジョン</t>
    <rPh sb="0" eb="15">
      <t>ト</t>
    </rPh>
    <phoneticPr fontId="8"/>
  </si>
  <si>
    <t>独立協</t>
    <rPh sb="0" eb="2">
      <t>ドクリツ</t>
    </rPh>
    <rPh sb="2" eb="3">
      <t>キョウ</t>
    </rPh>
    <phoneticPr fontId="9"/>
  </si>
  <si>
    <t>ＢＳＢＳ</t>
  </si>
  <si>
    <t>ＷＯＷＯＷ</t>
  </si>
  <si>
    <t>ＢＳ</t>
  </si>
  <si>
    <t>ＢＳ朝日</t>
    <rPh sb="2" eb="4">
      <t>アサヒ</t>
    </rPh>
    <phoneticPr fontId="8"/>
  </si>
  <si>
    <t>ＢＳテレビ東京</t>
  </si>
  <si>
    <t>日本ＢＳ放送</t>
    <rPh sb="0" eb="6">
      <t>ニ</t>
    </rPh>
    <phoneticPr fontId="8"/>
  </si>
  <si>
    <t>群馬独立協</t>
  </si>
  <si>
    <t>群馬テレビ</t>
    <rPh sb="0" eb="2">
      <t>グンマ</t>
    </rPh>
    <phoneticPr fontId="8"/>
  </si>
  <si>
    <t>群馬</t>
    <rPh sb="0" eb="2">
      <t>グンマ</t>
    </rPh>
    <phoneticPr fontId="8"/>
  </si>
  <si>
    <t>栃木独立協</t>
  </si>
  <si>
    <t>栃木</t>
    <rPh sb="0" eb="2">
      <t>トチギ</t>
    </rPh>
    <phoneticPr fontId="8"/>
  </si>
  <si>
    <t>埼玉独立協</t>
  </si>
  <si>
    <t>テレビ埼玉</t>
    <rPh sb="3" eb="5">
      <t>サイタマ</t>
    </rPh>
    <phoneticPr fontId="8"/>
  </si>
  <si>
    <t>埼玉</t>
    <rPh sb="0" eb="2">
      <t>サイタマ</t>
    </rPh>
    <phoneticPr fontId="8"/>
  </si>
  <si>
    <t>千葉独立協</t>
  </si>
  <si>
    <t>千葉テレビ放送</t>
    <rPh sb="0" eb="2">
      <t>チバ</t>
    </rPh>
    <rPh sb="5" eb="7">
      <t>ホウソウ</t>
    </rPh>
    <phoneticPr fontId="8"/>
  </si>
  <si>
    <t>千葉</t>
    <rPh sb="0" eb="2">
      <t>チバ</t>
    </rPh>
    <phoneticPr fontId="8"/>
  </si>
  <si>
    <t>神奈川独立協</t>
  </si>
  <si>
    <t>テレビ神奈川</t>
    <rPh sb="3" eb="6">
      <t>カナガワ</t>
    </rPh>
    <phoneticPr fontId="8"/>
  </si>
  <si>
    <t>神奈川</t>
    <rPh sb="0" eb="3">
      <t>カナガワ</t>
    </rPh>
    <phoneticPr fontId="8"/>
  </si>
  <si>
    <t>新潟ＪＮＮ</t>
  </si>
  <si>
    <t>新潟放送</t>
    <rPh sb="0" eb="2">
      <t>ニイガタ</t>
    </rPh>
    <rPh sb="2" eb="4">
      <t>ホウソウ</t>
    </rPh>
    <phoneticPr fontId="8"/>
  </si>
  <si>
    <t>新潟</t>
    <rPh sb="0" eb="2">
      <t>ニイガタ</t>
    </rPh>
    <phoneticPr fontId="8"/>
  </si>
  <si>
    <t>新潟ＦＮＮ</t>
  </si>
  <si>
    <t>ＮＳＴ新潟総合テレビ</t>
    <rPh sb="3" eb="5">
      <t>ニイガタ</t>
    </rPh>
    <rPh sb="5" eb="7">
      <t>ソウゴウ</t>
    </rPh>
    <phoneticPr fontId="8"/>
  </si>
  <si>
    <t>新潟ＮＮＮ</t>
  </si>
  <si>
    <t>テレビ新潟放送網</t>
    <rPh sb="3" eb="5">
      <t>ニイガタ</t>
    </rPh>
    <rPh sb="5" eb="7">
      <t>ホウソウ</t>
    </rPh>
    <rPh sb="7" eb="8">
      <t>モウ</t>
    </rPh>
    <phoneticPr fontId="8"/>
  </si>
  <si>
    <t>新潟ＡＮＮ</t>
  </si>
  <si>
    <t>新潟テレビ２１</t>
    <rPh sb="0" eb="2">
      <t>ニイガタ</t>
    </rPh>
    <phoneticPr fontId="8"/>
  </si>
  <si>
    <t>長野ＪＮＮ</t>
  </si>
  <si>
    <t>信越放送</t>
    <rPh sb="0" eb="2">
      <t>シンエツ</t>
    </rPh>
    <rPh sb="2" eb="4">
      <t>ホウソウ</t>
    </rPh>
    <phoneticPr fontId="8"/>
  </si>
  <si>
    <t>長野</t>
    <rPh sb="0" eb="2">
      <t>ナガノ</t>
    </rPh>
    <phoneticPr fontId="8"/>
  </si>
  <si>
    <t>長野ＦＮＮ</t>
  </si>
  <si>
    <t>長野放送</t>
    <rPh sb="0" eb="2">
      <t>ナガノ</t>
    </rPh>
    <rPh sb="2" eb="4">
      <t>ホウソウ</t>
    </rPh>
    <phoneticPr fontId="8"/>
  </si>
  <si>
    <t>長野ＮＮＮ</t>
  </si>
  <si>
    <t>テレビ信州</t>
    <rPh sb="3" eb="5">
      <t>シンシュウ</t>
    </rPh>
    <phoneticPr fontId="8"/>
  </si>
  <si>
    <t>長野ＡＮＮ</t>
  </si>
  <si>
    <t>長野朝日放送</t>
    <rPh sb="0" eb="2">
      <t>ナガノ</t>
    </rPh>
    <rPh sb="2" eb="6">
      <t>アサヒホウソウ</t>
    </rPh>
    <phoneticPr fontId="8"/>
  </si>
  <si>
    <t>山梨ＮＮＮ</t>
  </si>
  <si>
    <t>山梨放送</t>
    <rPh sb="0" eb="2">
      <t>ヤマナシ</t>
    </rPh>
    <rPh sb="2" eb="4">
      <t>ホウソウ</t>
    </rPh>
    <phoneticPr fontId="8"/>
  </si>
  <si>
    <t>山梨</t>
    <rPh sb="0" eb="2">
      <t>ヤマナシ</t>
    </rPh>
    <phoneticPr fontId="8"/>
  </si>
  <si>
    <t>山梨ＪＮＮ</t>
  </si>
  <si>
    <t>テレビ山梨</t>
    <rPh sb="3" eb="5">
      <t>ヤマナシ</t>
    </rPh>
    <phoneticPr fontId="8"/>
  </si>
  <si>
    <t>静岡ＪＮＮ</t>
  </si>
  <si>
    <t>静岡放送</t>
    <rPh sb="0" eb="2">
      <t>シズオカ</t>
    </rPh>
    <rPh sb="2" eb="4">
      <t>ホウソウ</t>
    </rPh>
    <phoneticPr fontId="8"/>
  </si>
  <si>
    <t>静岡</t>
    <rPh sb="0" eb="2">
      <t>シズオカ</t>
    </rPh>
    <phoneticPr fontId="8"/>
  </si>
  <si>
    <t>静岡ＦＮＮ</t>
  </si>
  <si>
    <t>テレビ静岡</t>
    <rPh sb="3" eb="5">
      <t>シズオカ</t>
    </rPh>
    <phoneticPr fontId="8"/>
  </si>
  <si>
    <t>静岡ＡＮＮ</t>
  </si>
  <si>
    <t>静岡朝日テレビ</t>
    <rPh sb="0" eb="2">
      <t>シズオカ</t>
    </rPh>
    <rPh sb="2" eb="4">
      <t>アサヒホウソウ</t>
    </rPh>
    <phoneticPr fontId="8"/>
  </si>
  <si>
    <t>静岡ＮＮＮ</t>
  </si>
  <si>
    <t>静岡第一テレビ</t>
    <rPh sb="0" eb="2">
      <t>シズオカ</t>
    </rPh>
    <rPh sb="2" eb="3">
      <t>ダイ</t>
    </rPh>
    <rPh sb="3" eb="4">
      <t>１</t>
    </rPh>
    <phoneticPr fontId="8"/>
  </si>
  <si>
    <t>富山ＮＮＮ</t>
  </si>
  <si>
    <t>北日本放送</t>
    <rPh sb="0" eb="1">
      <t>キタ</t>
    </rPh>
    <rPh sb="1" eb="3">
      <t>ニッポン</t>
    </rPh>
    <rPh sb="3" eb="5">
      <t>ホウソウ</t>
    </rPh>
    <phoneticPr fontId="8"/>
  </si>
  <si>
    <t>富山</t>
    <rPh sb="0" eb="2">
      <t>トヤマ</t>
    </rPh>
    <phoneticPr fontId="8"/>
  </si>
  <si>
    <t>富山ＦＮＮ</t>
  </si>
  <si>
    <t>富山テレビ放送</t>
    <rPh sb="0" eb="2">
      <t>トヤマ</t>
    </rPh>
    <rPh sb="5" eb="7">
      <t>ホウソウ</t>
    </rPh>
    <phoneticPr fontId="8"/>
  </si>
  <si>
    <t>富山ＪＮＮ</t>
  </si>
  <si>
    <t>石川ＪＮＮ</t>
  </si>
  <si>
    <t>北陸放送</t>
    <rPh sb="0" eb="2">
      <t>ホクリク</t>
    </rPh>
    <rPh sb="2" eb="4">
      <t>ホウソウ</t>
    </rPh>
    <phoneticPr fontId="8"/>
  </si>
  <si>
    <t>石川</t>
    <rPh sb="0" eb="2">
      <t>イシカワ</t>
    </rPh>
    <phoneticPr fontId="8"/>
  </si>
  <si>
    <t>石川ＦＮＮ</t>
  </si>
  <si>
    <t>石川テレビ放送</t>
    <rPh sb="0" eb="2">
      <t>イシカワ</t>
    </rPh>
    <rPh sb="5" eb="7">
      <t>ホウソウ</t>
    </rPh>
    <phoneticPr fontId="8"/>
  </si>
  <si>
    <t>石川ＮＮＮ</t>
  </si>
  <si>
    <t>テレビ金沢</t>
    <rPh sb="3" eb="5">
      <t>カナザワ</t>
    </rPh>
    <phoneticPr fontId="8"/>
  </si>
  <si>
    <t>石川ＡＮＮ</t>
  </si>
  <si>
    <t>北陸朝日放送</t>
    <rPh sb="0" eb="2">
      <t>ホクリク</t>
    </rPh>
    <rPh sb="2" eb="6">
      <t>アサヒホウソウ</t>
    </rPh>
    <phoneticPr fontId="8"/>
  </si>
  <si>
    <t>福井ＮＮＮ</t>
  </si>
  <si>
    <t>福井放送</t>
    <rPh sb="0" eb="2">
      <t>フクイ</t>
    </rPh>
    <rPh sb="2" eb="4">
      <t>ホウソウ</t>
    </rPh>
    <phoneticPr fontId="8"/>
  </si>
  <si>
    <t>福井</t>
    <rPh sb="0" eb="2">
      <t>フクイ</t>
    </rPh>
    <phoneticPr fontId="8"/>
  </si>
  <si>
    <t>ＮＮＮ・ＡＮＮ</t>
  </si>
  <si>
    <t>福井ＦＮＮ</t>
  </si>
  <si>
    <t>福井テレビジョン放送</t>
    <rPh sb="0" eb="2">
      <t>フクイ</t>
    </rPh>
    <rPh sb="8" eb="10">
      <t>ホウソウ</t>
    </rPh>
    <phoneticPr fontId="8"/>
  </si>
  <si>
    <t>愛知ＪＮＮ</t>
  </si>
  <si>
    <t>愛知</t>
    <rPh sb="0" eb="2">
      <t>アイチ</t>
    </rPh>
    <phoneticPr fontId="8"/>
  </si>
  <si>
    <t>愛知ＦＮＮ</t>
  </si>
  <si>
    <t>東海テレビ放送</t>
    <rPh sb="0" eb="2">
      <t>トウカイ</t>
    </rPh>
    <rPh sb="5" eb="7">
      <t>ホウソウ</t>
    </rPh>
    <phoneticPr fontId="8"/>
  </si>
  <si>
    <t>愛知ＡＮＮ</t>
  </si>
  <si>
    <t>名古屋テレビ放送</t>
    <rPh sb="0" eb="3">
      <t>ナゴヤ</t>
    </rPh>
    <rPh sb="6" eb="8">
      <t>ホウソウ</t>
    </rPh>
    <phoneticPr fontId="8"/>
  </si>
  <si>
    <t>愛知ＮＮＮ</t>
  </si>
  <si>
    <t>中京テレビ放送</t>
    <rPh sb="0" eb="2">
      <t>チュウキョウ</t>
    </rPh>
    <rPh sb="5" eb="7">
      <t>ホウソウ</t>
    </rPh>
    <phoneticPr fontId="8"/>
  </si>
  <si>
    <t>愛知ＴＸＮ</t>
  </si>
  <si>
    <t>テレビ愛知</t>
    <rPh sb="3" eb="5">
      <t>アイチ</t>
    </rPh>
    <phoneticPr fontId="8"/>
  </si>
  <si>
    <t>岐阜独立協</t>
  </si>
  <si>
    <t>岐阜放送</t>
    <rPh sb="0" eb="2">
      <t>ギフ</t>
    </rPh>
    <rPh sb="2" eb="4">
      <t>ホウソウ</t>
    </rPh>
    <phoneticPr fontId="8"/>
  </si>
  <si>
    <t>岐阜</t>
    <rPh sb="0" eb="2">
      <t>ギフ</t>
    </rPh>
    <phoneticPr fontId="8"/>
  </si>
  <si>
    <t>三重独立協</t>
  </si>
  <si>
    <t>三重テレビ放送</t>
    <rPh sb="0" eb="2">
      <t>ミエ</t>
    </rPh>
    <rPh sb="5" eb="7">
      <t>ホウソウ</t>
    </rPh>
    <phoneticPr fontId="8"/>
  </si>
  <si>
    <t>三重</t>
    <rPh sb="0" eb="2">
      <t>ミエ</t>
    </rPh>
    <phoneticPr fontId="8"/>
  </si>
  <si>
    <t>滋賀独立協</t>
  </si>
  <si>
    <t>びわ湖放送</t>
    <rPh sb="2" eb="3">
      <t>コ</t>
    </rPh>
    <rPh sb="3" eb="5">
      <t>ホウソウ</t>
    </rPh>
    <phoneticPr fontId="8"/>
  </si>
  <si>
    <t>滋賀</t>
    <rPh sb="0" eb="2">
      <t>シガ</t>
    </rPh>
    <phoneticPr fontId="8"/>
  </si>
  <si>
    <t>京都独立協</t>
  </si>
  <si>
    <t>京都放送</t>
    <rPh sb="0" eb="2">
      <t>キョウト</t>
    </rPh>
    <rPh sb="2" eb="4">
      <t>ホウソウ</t>
    </rPh>
    <phoneticPr fontId="8"/>
  </si>
  <si>
    <t>京都</t>
    <rPh sb="0" eb="2">
      <t>キョウト</t>
    </rPh>
    <phoneticPr fontId="8"/>
  </si>
  <si>
    <t>大阪ＪＮＮ</t>
  </si>
  <si>
    <t>毎日放送</t>
    <rPh sb="0" eb="4">
      <t>マイニチホウソウ</t>
    </rPh>
    <phoneticPr fontId="8"/>
  </si>
  <si>
    <t>大阪</t>
    <rPh sb="0" eb="2">
      <t>オオサカ</t>
    </rPh>
    <phoneticPr fontId="8"/>
  </si>
  <si>
    <t>大阪ＡＮＮ</t>
  </si>
  <si>
    <t>朝日放送テレビ</t>
    <rPh sb="0" eb="7">
      <t>ア</t>
    </rPh>
    <phoneticPr fontId="8"/>
  </si>
  <si>
    <t>大阪ＮＮＮ</t>
  </si>
  <si>
    <t>読売テレビ放送</t>
    <rPh sb="0" eb="7">
      <t>ヨ</t>
    </rPh>
    <phoneticPr fontId="8"/>
  </si>
  <si>
    <t>大阪ＦＮＮ</t>
  </si>
  <si>
    <t>関西テレビ放送</t>
    <rPh sb="0" eb="2">
      <t>カンサイ</t>
    </rPh>
    <rPh sb="5" eb="7">
      <t>ホウソウ</t>
    </rPh>
    <phoneticPr fontId="8"/>
  </si>
  <si>
    <t>大阪ＴＸＮ</t>
  </si>
  <si>
    <t>テレビ大阪</t>
    <rPh sb="3" eb="5">
      <t>オオサカ</t>
    </rPh>
    <phoneticPr fontId="8"/>
  </si>
  <si>
    <t>奈良独立協</t>
  </si>
  <si>
    <t>奈良テレビ放送</t>
    <rPh sb="0" eb="2">
      <t>ナラ</t>
    </rPh>
    <rPh sb="5" eb="7">
      <t>ホウソウ</t>
    </rPh>
    <phoneticPr fontId="8"/>
  </si>
  <si>
    <t>奈良</t>
    <rPh sb="0" eb="2">
      <t>ナラ</t>
    </rPh>
    <phoneticPr fontId="8"/>
  </si>
  <si>
    <t>兵庫独立協</t>
  </si>
  <si>
    <t>兵庫</t>
    <rPh sb="0" eb="2">
      <t>ヒョウゴ</t>
    </rPh>
    <phoneticPr fontId="8"/>
  </si>
  <si>
    <t>和歌山独立協</t>
  </si>
  <si>
    <t>テレビ和歌山</t>
    <rPh sb="3" eb="6">
      <t>ワカヤマ</t>
    </rPh>
    <phoneticPr fontId="8"/>
  </si>
  <si>
    <t>和歌山</t>
    <rPh sb="0" eb="3">
      <t>ワカヤマ</t>
    </rPh>
    <phoneticPr fontId="8"/>
  </si>
  <si>
    <t>鳥取・島根ＪＮＮ</t>
  </si>
  <si>
    <t>山陰放送</t>
    <rPh sb="0" eb="2">
      <t>サンイン</t>
    </rPh>
    <rPh sb="2" eb="4">
      <t>ホウソウ</t>
    </rPh>
    <phoneticPr fontId="8"/>
  </si>
  <si>
    <t>鳥取・島根</t>
  </si>
  <si>
    <t>鳥取・島根ＮＮＮ</t>
  </si>
  <si>
    <t>日本海テレビ</t>
    <rPh sb="0" eb="3">
      <t>ニホンカイ</t>
    </rPh>
    <phoneticPr fontId="8"/>
  </si>
  <si>
    <t>鳥取・島根ＦＮＮ</t>
  </si>
  <si>
    <t>ＴＳＫさんいん中央テレビ</t>
  </si>
  <si>
    <t>岡山・香川ＪＮＮ</t>
  </si>
  <si>
    <t>ＲＳＫ山陽放送</t>
  </si>
  <si>
    <t>岡山・香川</t>
  </si>
  <si>
    <t>岡山・香川ＦＮＮ</t>
  </si>
  <si>
    <t>岡山放送</t>
    <rPh sb="0" eb="2">
      <t>オカヤマ</t>
    </rPh>
    <rPh sb="2" eb="4">
      <t>ホウソウ</t>
    </rPh>
    <phoneticPr fontId="8"/>
  </si>
  <si>
    <t>岡山・香川ＴＸＮ</t>
  </si>
  <si>
    <t>広島ＪＮＮ</t>
  </si>
  <si>
    <t>中国放送</t>
    <rPh sb="0" eb="2">
      <t>チュウゴク</t>
    </rPh>
    <rPh sb="2" eb="4">
      <t>ホウソウ</t>
    </rPh>
    <phoneticPr fontId="8"/>
  </si>
  <si>
    <t>広島</t>
    <rPh sb="0" eb="2">
      <t>ヒロシマ</t>
    </rPh>
    <phoneticPr fontId="8"/>
  </si>
  <si>
    <t>広島ＮＮＮ</t>
  </si>
  <si>
    <t>広島テレビ放送</t>
    <rPh sb="0" eb="2">
      <t>ヒロシマ</t>
    </rPh>
    <rPh sb="5" eb="7">
      <t>ホウソウ</t>
    </rPh>
    <phoneticPr fontId="8"/>
  </si>
  <si>
    <t>広島ＡＮＮ</t>
  </si>
  <si>
    <t>広島ホームテレビ</t>
    <rPh sb="0" eb="2">
      <t>ヒロシマ</t>
    </rPh>
    <phoneticPr fontId="8"/>
  </si>
  <si>
    <t>広島ＦＮＮ</t>
  </si>
  <si>
    <t>テレビ新広島</t>
    <rPh sb="3" eb="4">
      <t>シン</t>
    </rPh>
    <rPh sb="4" eb="6">
      <t>ヒロシマ</t>
    </rPh>
    <phoneticPr fontId="8"/>
  </si>
  <si>
    <t>山口ＮＮＮ</t>
  </si>
  <si>
    <t>山口放送</t>
    <rPh sb="0" eb="2">
      <t>ヤマグチ</t>
    </rPh>
    <rPh sb="2" eb="4">
      <t>ホウソウ</t>
    </rPh>
    <phoneticPr fontId="8"/>
  </si>
  <si>
    <t>山口</t>
    <rPh sb="0" eb="2">
      <t>ヤマグチ</t>
    </rPh>
    <phoneticPr fontId="8"/>
  </si>
  <si>
    <t>山口ＪＮＮ</t>
  </si>
  <si>
    <t>テレビ山口</t>
    <rPh sb="3" eb="5">
      <t>ヤマグチ</t>
    </rPh>
    <phoneticPr fontId="8"/>
  </si>
  <si>
    <t>山口ＡＮＮ</t>
  </si>
  <si>
    <t>山口朝日放送</t>
    <rPh sb="0" eb="2">
      <t>ヤマグチ</t>
    </rPh>
    <rPh sb="2" eb="6">
      <t>アサヒホウソウ</t>
    </rPh>
    <phoneticPr fontId="8"/>
  </si>
  <si>
    <t>徳島ＮＮＮ</t>
  </si>
  <si>
    <t>四国放送</t>
    <rPh sb="0" eb="2">
      <t>シコク</t>
    </rPh>
    <rPh sb="2" eb="4">
      <t>ホウソウ</t>
    </rPh>
    <phoneticPr fontId="8"/>
  </si>
  <si>
    <t>徳島</t>
    <rPh sb="0" eb="2">
      <t>トクシマ</t>
    </rPh>
    <phoneticPr fontId="8"/>
  </si>
  <si>
    <t>岡山・香川ＮＮＮ</t>
  </si>
  <si>
    <t>西日本放送</t>
    <rPh sb="0" eb="3">
      <t>ニシニホン</t>
    </rPh>
    <rPh sb="3" eb="5">
      <t>ホウソウ</t>
    </rPh>
    <phoneticPr fontId="8"/>
  </si>
  <si>
    <t>岡山・香川ＡＮＮ</t>
  </si>
  <si>
    <t>瀬戸内海放送</t>
    <rPh sb="0" eb="4">
      <t>セトナイカイ</t>
    </rPh>
    <rPh sb="4" eb="6">
      <t>ホウソウ</t>
    </rPh>
    <phoneticPr fontId="8"/>
  </si>
  <si>
    <t>愛媛ＮＮＮ</t>
  </si>
  <si>
    <t>南海放送</t>
    <rPh sb="0" eb="2">
      <t>ナンカイ</t>
    </rPh>
    <rPh sb="2" eb="4">
      <t>ホウソウ</t>
    </rPh>
    <phoneticPr fontId="8"/>
  </si>
  <si>
    <t>愛媛</t>
  </si>
  <si>
    <t>愛媛ＦＮＮ</t>
  </si>
  <si>
    <t>愛媛ＪＮＮ</t>
  </si>
  <si>
    <t>愛媛ＡＮＮ</t>
  </si>
  <si>
    <t>愛媛朝日テレビ</t>
    <rPh sb="0" eb="2">
      <t>エヒメ</t>
    </rPh>
    <rPh sb="2" eb="4">
      <t>アサヒ</t>
    </rPh>
    <phoneticPr fontId="8"/>
  </si>
  <si>
    <t>高知ＮＮＮ</t>
  </si>
  <si>
    <t>高知放送</t>
    <rPh sb="0" eb="2">
      <t>コウチ</t>
    </rPh>
    <rPh sb="2" eb="4">
      <t>ホウソウ</t>
    </rPh>
    <phoneticPr fontId="8"/>
  </si>
  <si>
    <t>高知</t>
    <rPh sb="0" eb="2">
      <t>コウチ</t>
    </rPh>
    <phoneticPr fontId="8"/>
  </si>
  <si>
    <t>高知ＪＮＮ</t>
  </si>
  <si>
    <t>テレビ高知</t>
    <rPh sb="3" eb="5">
      <t>コウチ</t>
    </rPh>
    <phoneticPr fontId="8"/>
  </si>
  <si>
    <t>高知ＦＮＮ</t>
  </si>
  <si>
    <t>高知さんさんテレビ</t>
    <rPh sb="0" eb="2">
      <t>コウチ</t>
    </rPh>
    <phoneticPr fontId="8"/>
  </si>
  <si>
    <t>福岡ＪＮＮ</t>
  </si>
  <si>
    <t>ＲＫＢ毎日放送</t>
    <rPh sb="3" eb="7">
      <t>マイニチホウソウ</t>
    </rPh>
    <phoneticPr fontId="8"/>
  </si>
  <si>
    <t>福岡</t>
    <rPh sb="0" eb="2">
      <t>フクオカ</t>
    </rPh>
    <phoneticPr fontId="8"/>
  </si>
  <si>
    <t>福岡ＡＮＮ</t>
  </si>
  <si>
    <t>九州朝日放送</t>
    <rPh sb="0" eb="2">
      <t>キュウシュウ</t>
    </rPh>
    <rPh sb="2" eb="4">
      <t>アサヒ</t>
    </rPh>
    <rPh sb="4" eb="6">
      <t>ホウソウ</t>
    </rPh>
    <phoneticPr fontId="8"/>
  </si>
  <si>
    <t>福岡ＦＮＮ</t>
  </si>
  <si>
    <t>テレビ西日本</t>
    <rPh sb="3" eb="6">
      <t>ニシニホン</t>
    </rPh>
    <phoneticPr fontId="8"/>
  </si>
  <si>
    <t>福岡ＮＮＮ</t>
  </si>
  <si>
    <t>福岡放送</t>
    <rPh sb="0" eb="2">
      <t>フクオカ</t>
    </rPh>
    <rPh sb="2" eb="4">
      <t>ホウソウ</t>
    </rPh>
    <phoneticPr fontId="8"/>
  </si>
  <si>
    <t>福岡ＴＸＮ</t>
  </si>
  <si>
    <t>ＴＶＱ九州放送</t>
    <rPh sb="3" eb="5">
      <t>キュウシュウ</t>
    </rPh>
    <rPh sb="5" eb="7">
      <t>ホウソウ</t>
    </rPh>
    <phoneticPr fontId="8"/>
  </si>
  <si>
    <t>佐賀ＦＮＮ</t>
  </si>
  <si>
    <t>佐賀</t>
    <rPh sb="0" eb="2">
      <t>サガ</t>
    </rPh>
    <phoneticPr fontId="8"/>
  </si>
  <si>
    <t>長崎ＪＮＮ</t>
  </si>
  <si>
    <t>長崎放送</t>
    <rPh sb="0" eb="2">
      <t>ナガサキ</t>
    </rPh>
    <rPh sb="2" eb="4">
      <t>ホウソウ</t>
    </rPh>
    <phoneticPr fontId="8"/>
  </si>
  <si>
    <t>長崎</t>
    <rPh sb="0" eb="2">
      <t>ナガサキ</t>
    </rPh>
    <phoneticPr fontId="8"/>
  </si>
  <si>
    <t>長崎ＦＮＮ</t>
  </si>
  <si>
    <t>テレビ長崎</t>
    <rPh sb="3" eb="5">
      <t>ナガサキ</t>
    </rPh>
    <phoneticPr fontId="8"/>
  </si>
  <si>
    <t>長崎ＡＮＮ</t>
  </si>
  <si>
    <t>長崎文化放送</t>
    <rPh sb="0" eb="2">
      <t>ナガサキ</t>
    </rPh>
    <rPh sb="2" eb="4">
      <t>ブンカ</t>
    </rPh>
    <rPh sb="4" eb="6">
      <t>ホウソウ</t>
    </rPh>
    <phoneticPr fontId="8"/>
  </si>
  <si>
    <t>長崎ＮＮＮ</t>
  </si>
  <si>
    <t>長崎国際テレビ</t>
    <rPh sb="0" eb="2">
      <t>ナガサキ</t>
    </rPh>
    <rPh sb="2" eb="4">
      <t>コクサイ</t>
    </rPh>
    <phoneticPr fontId="8"/>
  </si>
  <si>
    <t>熊本ＪＮＮ</t>
  </si>
  <si>
    <t>熊本放送</t>
    <rPh sb="0" eb="2">
      <t>クマモト</t>
    </rPh>
    <rPh sb="2" eb="4">
      <t>ホウソウ</t>
    </rPh>
    <phoneticPr fontId="8"/>
  </si>
  <si>
    <t>熊本</t>
    <rPh sb="0" eb="2">
      <t>クマモト</t>
    </rPh>
    <phoneticPr fontId="8"/>
  </si>
  <si>
    <t>熊本ＦＮＮ</t>
  </si>
  <si>
    <t>テレビ熊本</t>
    <rPh sb="3" eb="5">
      <t>クマモト</t>
    </rPh>
    <phoneticPr fontId="8"/>
  </si>
  <si>
    <t>熊本ＮＮＮ</t>
  </si>
  <si>
    <t>熊本県民テレビ</t>
    <rPh sb="0" eb="4">
      <t>クマモトケンミン</t>
    </rPh>
    <phoneticPr fontId="8"/>
  </si>
  <si>
    <t>熊本ＡＮＮ</t>
  </si>
  <si>
    <t>熊本朝日放送</t>
    <rPh sb="0" eb="2">
      <t>クマモト</t>
    </rPh>
    <rPh sb="2" eb="6">
      <t>アサヒホウソウ</t>
    </rPh>
    <phoneticPr fontId="8"/>
  </si>
  <si>
    <t>大分ＪＮＮ</t>
  </si>
  <si>
    <t>大分放送</t>
    <rPh sb="0" eb="2">
      <t>オオイタ</t>
    </rPh>
    <rPh sb="2" eb="4">
      <t>ホウソウ</t>
    </rPh>
    <phoneticPr fontId="8"/>
  </si>
  <si>
    <t>大分</t>
    <rPh sb="0" eb="2">
      <t>オオイタ</t>
    </rPh>
    <phoneticPr fontId="8"/>
  </si>
  <si>
    <t>大分ＦＮＮ</t>
  </si>
  <si>
    <t>テレビ大分</t>
    <rPh sb="3" eb="5">
      <t>オオイタ</t>
    </rPh>
    <phoneticPr fontId="8"/>
  </si>
  <si>
    <t>ＦＮＮ・ＮＮＮ</t>
  </si>
  <si>
    <t>大分ＡＮＮ</t>
  </si>
  <si>
    <t>大分朝日放送</t>
    <rPh sb="0" eb="2">
      <t>オオイタ</t>
    </rPh>
    <rPh sb="2" eb="4">
      <t>アサヒ</t>
    </rPh>
    <rPh sb="4" eb="6">
      <t>ホウソウ</t>
    </rPh>
    <phoneticPr fontId="8"/>
  </si>
  <si>
    <t>宮崎ＪＮＮ</t>
  </si>
  <si>
    <t>宮崎放送</t>
    <rPh sb="0" eb="2">
      <t>ミヤザキ</t>
    </rPh>
    <rPh sb="2" eb="4">
      <t>ホウソウ</t>
    </rPh>
    <phoneticPr fontId="8"/>
  </si>
  <si>
    <t>宮崎</t>
    <rPh sb="0" eb="2">
      <t>ミヤザキ</t>
    </rPh>
    <phoneticPr fontId="8"/>
  </si>
  <si>
    <t>宮崎ＦＮＮ</t>
  </si>
  <si>
    <t>テレビ宮崎</t>
    <rPh sb="3" eb="5">
      <t>ミヤザキ</t>
    </rPh>
    <phoneticPr fontId="8"/>
  </si>
  <si>
    <t>ＦＮＮ・ＮＮＮ・ＡＮＮ</t>
  </si>
  <si>
    <t>鹿児島ＪＮＮ</t>
  </si>
  <si>
    <t>南日本放送</t>
    <rPh sb="0" eb="3">
      <t>ミナミニホン</t>
    </rPh>
    <rPh sb="3" eb="5">
      <t>ホウソウ</t>
    </rPh>
    <phoneticPr fontId="8"/>
  </si>
  <si>
    <t>鹿児島</t>
    <rPh sb="0" eb="3">
      <t>カゴシマ</t>
    </rPh>
    <phoneticPr fontId="8"/>
  </si>
  <si>
    <t>鹿児島ＦＮＮ</t>
  </si>
  <si>
    <t>鹿児島テレビ放送</t>
    <rPh sb="0" eb="3">
      <t>カゴシマ</t>
    </rPh>
    <rPh sb="6" eb="8">
      <t>ホウソウ</t>
    </rPh>
    <phoneticPr fontId="8"/>
  </si>
  <si>
    <t>鹿児島ＡＮＮ</t>
  </si>
  <si>
    <t>鹿児島放送</t>
    <rPh sb="0" eb="3">
      <t>カゴシマ</t>
    </rPh>
    <rPh sb="3" eb="5">
      <t>ホウソウ</t>
    </rPh>
    <phoneticPr fontId="8"/>
  </si>
  <si>
    <t>鹿児島ＮＮＮ</t>
  </si>
  <si>
    <t>鹿児島読売テレビ</t>
    <rPh sb="0" eb="3">
      <t>カゴシマ</t>
    </rPh>
    <rPh sb="3" eb="5">
      <t>ヨミウリ</t>
    </rPh>
    <phoneticPr fontId="8"/>
  </si>
  <si>
    <t>沖縄ＪＮＮ</t>
  </si>
  <si>
    <t>琉球放送</t>
    <rPh sb="0" eb="2">
      <t>リュウキュウ</t>
    </rPh>
    <rPh sb="2" eb="4">
      <t>ホウソウ</t>
    </rPh>
    <phoneticPr fontId="8"/>
  </si>
  <si>
    <t>沖縄</t>
    <rPh sb="0" eb="2">
      <t>オキナワ</t>
    </rPh>
    <phoneticPr fontId="8"/>
  </si>
  <si>
    <t>沖縄ＦＮＮ</t>
  </si>
  <si>
    <t>沖縄テレビ放送</t>
    <rPh sb="0" eb="2">
      <t>オキナワ</t>
    </rPh>
    <rPh sb="5" eb="7">
      <t>ホウソウ</t>
    </rPh>
    <phoneticPr fontId="8"/>
  </si>
  <si>
    <t>沖縄ＡＮＮ</t>
  </si>
  <si>
    <t>琉球朝日放送</t>
    <rPh sb="0" eb="2">
      <t>リュウキュウ</t>
    </rPh>
    <rPh sb="2" eb="4">
      <t>アサヒ</t>
    </rPh>
    <rPh sb="4" eb="6">
      <t>ホウソウ</t>
    </rPh>
    <phoneticPr fontId="8"/>
  </si>
  <si>
    <t>２０２２年３月３１日受入終了</t>
    <rPh sb="4" eb="5">
      <t>ネン</t>
    </rPh>
    <rPh sb="6" eb="7">
      <t>ガツ</t>
    </rPh>
    <rPh sb="9" eb="10">
      <t>ニチ</t>
    </rPh>
    <rPh sb="10" eb="14">
      <t>ウケイレシュウリョウ</t>
    </rPh>
    <phoneticPr fontId="1"/>
  </si>
  <si>
    <t>ＮＮＮ</t>
    <phoneticPr fontId="1"/>
  </si>
  <si>
    <t>２０２２年３月３１日受入終了</t>
    <phoneticPr fontId="1"/>
  </si>
  <si>
    <t>２０２２年３月３１日受入終了</t>
    <phoneticPr fontId="1"/>
  </si>
  <si>
    <t>２０２２年３月３１日受入終了</t>
    <rPh sb="4" eb="5">
      <t>ネン</t>
    </rPh>
    <rPh sb="6" eb="7">
      <t>ガツ</t>
    </rPh>
    <rPh sb="9" eb="10">
      <t>ニチ</t>
    </rPh>
    <rPh sb="10" eb="12">
      <t>ウケイレ</t>
    </rPh>
    <rPh sb="12" eb="14">
      <t>シュウリョウ</t>
    </rPh>
    <phoneticPr fontId="1"/>
  </si>
  <si>
    <t>２０２２年３月３１日受入終了</t>
    <rPh sb="4" eb="5">
      <t>ネン</t>
    </rPh>
    <rPh sb="6" eb="7">
      <t>ガツ</t>
    </rPh>
    <rPh sb="9" eb="10">
      <t>ニチ</t>
    </rPh>
    <rPh sb="10" eb="14">
      <t>ウケイレシュウリョウ</t>
    </rPh>
    <phoneticPr fontId="1"/>
  </si>
  <si>
    <t>２０２２年３月３１日受入終了</t>
    <rPh sb="4" eb="5">
      <t>ネン</t>
    </rPh>
    <rPh sb="6" eb="7">
      <t>ガツ</t>
    </rPh>
    <rPh sb="9" eb="14">
      <t>ニチウケイレシュウリョウ</t>
    </rPh>
    <phoneticPr fontId="1"/>
  </si>
  <si>
    <t>２０２２年３月３１日受入終了</t>
  </si>
  <si>
    <t>２０２１年６月３０日受入終了</t>
    <rPh sb="4" eb="5">
      <t>ネン</t>
    </rPh>
    <rPh sb="6" eb="7">
      <t>ガツ</t>
    </rPh>
    <rPh sb="9" eb="10">
      <t>ニチ</t>
    </rPh>
    <rPh sb="10" eb="14">
      <t>ウケイレシュウリョウ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</si>
</sst>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pivotButton="1">
      <alignment vertical="center"/>
    </xf>
    <xf numFmtId="0" fontId="4" fillId="0" borderId="0" xfId="1">
      <alignment vertical="center"/>
    </xf>
    <xf numFmtId="0" fontId="4" fillId="0" borderId="1" xfId="1" applyBorder="1" applyAlignment="1">
      <alignment horizontal="center" vertical="center"/>
    </xf>
    <xf numFmtId="0" fontId="4" fillId="0" borderId="1" xfId="1" applyBorder="1">
      <alignment vertical="center"/>
    </xf>
    <xf numFmtId="0" fontId="4" fillId="0" borderId="0" xfId="1" quotePrefix="1">
      <alignment vertical="center"/>
    </xf>
    <xf numFmtId="0" fontId="4" fillId="0" borderId="1" xfId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6"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6600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6600"/>
      <color rgb="FFFFCC66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U141"/>
  <sheetViews>
    <sheetView zoomScale="50" zoomScaleNormal="50" workbookViewId="0">
      <pane xSplit="5" ySplit="2" topLeftCell="F3" activePane="bottomRight" state="frozen"/>
      <selection pane="topRight" activeCell="C1" sqref="C1"/>
      <selection pane="bottomLeft" activeCell="A3" sqref="A3"/>
      <selection pane="bottomRight" activeCell="G9" sqref="G9"/>
    </sheetView>
  </sheetViews>
  <sheetFormatPr defaultRowHeight="18.75" x14ac:dyDescent="0.4"/>
  <cols>
    <col min="1" max="1" width="4.5" customWidth="1"/>
    <col min="2" max="2" width="13" customWidth="1"/>
    <col min="3" max="3" width="44.125" bestFit="1" customWidth="1"/>
    <col min="4" max="4" width="11" bestFit="1" customWidth="1"/>
    <col min="5" max="5" width="23.5" bestFit="1" customWidth="1"/>
    <col min="6" max="17" width="14.375" style="1" customWidth="1"/>
    <col min="18" max="21" width="16.625" customWidth="1"/>
    <col min="22" max="22" width="25.625" customWidth="1"/>
    <col min="23" max="23" width="53.375" bestFit="1" customWidth="1"/>
    <col min="24" max="24" width="48.875" bestFit="1" customWidth="1"/>
    <col min="25" max="25" width="51.125" bestFit="1" customWidth="1"/>
    <col min="26" max="26" width="53" bestFit="1" customWidth="1"/>
    <col min="27" max="27" width="55.5" bestFit="1" customWidth="1"/>
    <col min="28" max="28" width="53" bestFit="1" customWidth="1"/>
    <col min="29" max="29" width="55.5" bestFit="1" customWidth="1"/>
    <col min="30" max="30" width="48.875" bestFit="1" customWidth="1"/>
    <col min="31" max="31" width="51.125" bestFit="1" customWidth="1"/>
    <col min="32" max="32" width="48.875" bestFit="1" customWidth="1"/>
    <col min="33" max="33" width="51.125" bestFit="1" customWidth="1"/>
    <col min="34" max="34" width="48.875" bestFit="1" customWidth="1"/>
    <col min="35" max="35" width="51.125" bestFit="1" customWidth="1"/>
    <col min="36" max="36" width="21.5" bestFit="1" customWidth="1"/>
    <col min="37" max="37" width="24" bestFit="1" customWidth="1"/>
    <col min="38" max="38" width="13.5" bestFit="1" customWidth="1"/>
    <col min="39" max="39" width="15.875" bestFit="1" customWidth="1"/>
    <col min="40" max="40" width="17.625" bestFit="1" customWidth="1"/>
    <col min="41" max="41" width="20.125" bestFit="1" customWidth="1"/>
    <col min="42" max="42" width="5.5" bestFit="1" customWidth="1"/>
  </cols>
  <sheetData>
    <row r="1" spans="1:21" x14ac:dyDescent="0.4">
      <c r="C1" s="8" t="s">
        <v>77</v>
      </c>
      <c r="D1" s="9">
        <v>44378</v>
      </c>
      <c r="F1" s="1" t="s">
        <v>0</v>
      </c>
      <c r="M1" s="1" t="s">
        <v>1</v>
      </c>
      <c r="R1" t="s">
        <v>131</v>
      </c>
    </row>
    <row r="2" spans="1:21" ht="56.25" x14ac:dyDescent="0.4">
      <c r="A2" s="2"/>
      <c r="B2" s="2"/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8</v>
      </c>
      <c r="S2" s="2" t="s">
        <v>132</v>
      </c>
      <c r="T2" s="2" t="s">
        <v>133</v>
      </c>
      <c r="U2" s="2" t="s">
        <v>134</v>
      </c>
    </row>
    <row r="3" spans="1:21" x14ac:dyDescent="0.4">
      <c r="A3">
        <v>1</v>
      </c>
      <c r="B3" t="s">
        <v>135</v>
      </c>
      <c r="C3" t="s">
        <v>136</v>
      </c>
      <c r="D3" t="s">
        <v>17</v>
      </c>
      <c r="E3" t="s">
        <v>20</v>
      </c>
      <c r="F3"/>
      <c r="G3"/>
      <c r="H3" t="s">
        <v>76</v>
      </c>
      <c r="I3" t="s">
        <v>110</v>
      </c>
      <c r="J3" t="s">
        <v>76</v>
      </c>
      <c r="K3" t="s">
        <v>76</v>
      </c>
      <c r="L3" t="s">
        <v>110</v>
      </c>
      <c r="M3" t="s">
        <v>76</v>
      </c>
      <c r="N3" t="s">
        <v>76</v>
      </c>
      <c r="O3" t="s">
        <v>76</v>
      </c>
      <c r="P3" t="s">
        <v>76</v>
      </c>
      <c r="Q3" t="s">
        <v>76</v>
      </c>
    </row>
    <row r="4" spans="1:21" x14ac:dyDescent="0.4">
      <c r="A4">
        <v>2</v>
      </c>
      <c r="B4" t="s">
        <v>137</v>
      </c>
      <c r="C4" t="s">
        <v>138</v>
      </c>
      <c r="D4" t="s">
        <v>17</v>
      </c>
      <c r="E4" t="s">
        <v>19</v>
      </c>
      <c r="F4"/>
      <c r="G4"/>
      <c r="H4" t="s">
        <v>76</v>
      </c>
      <c r="I4" t="s">
        <v>110</v>
      </c>
      <c r="J4" t="s">
        <v>76</v>
      </c>
      <c r="K4" t="s">
        <v>76</v>
      </c>
      <c r="L4" t="s">
        <v>110</v>
      </c>
      <c r="M4" t="s">
        <v>76</v>
      </c>
      <c r="N4" t="s">
        <v>76</v>
      </c>
      <c r="O4" t="s">
        <v>76</v>
      </c>
      <c r="P4" t="s">
        <v>76</v>
      </c>
      <c r="Q4" t="s">
        <v>76</v>
      </c>
    </row>
    <row r="5" spans="1:21" x14ac:dyDescent="0.4">
      <c r="A5">
        <v>3</v>
      </c>
      <c r="B5" t="s">
        <v>139</v>
      </c>
      <c r="C5" t="s">
        <v>140</v>
      </c>
      <c r="D5" t="s">
        <v>17</v>
      </c>
      <c r="E5" t="s">
        <v>21</v>
      </c>
      <c r="F5"/>
      <c r="G5"/>
      <c r="H5" t="s">
        <v>76</v>
      </c>
      <c r="I5" t="s">
        <v>110</v>
      </c>
      <c r="J5" t="s">
        <v>76</v>
      </c>
      <c r="K5" t="s">
        <v>76</v>
      </c>
      <c r="L5" t="s">
        <v>110</v>
      </c>
      <c r="M5" t="s">
        <v>76</v>
      </c>
      <c r="N5" t="s">
        <v>76</v>
      </c>
      <c r="O5" t="s">
        <v>76</v>
      </c>
      <c r="P5" t="s">
        <v>76</v>
      </c>
      <c r="Q5" t="s">
        <v>76</v>
      </c>
    </row>
    <row r="6" spans="1:21" x14ac:dyDescent="0.4">
      <c r="A6">
        <v>4</v>
      </c>
      <c r="B6" t="s">
        <v>141</v>
      </c>
      <c r="C6" t="s">
        <v>142</v>
      </c>
      <c r="D6" t="s">
        <v>17</v>
      </c>
      <c r="E6" t="s">
        <v>23</v>
      </c>
      <c r="F6"/>
      <c r="G6"/>
      <c r="H6" t="s">
        <v>76</v>
      </c>
      <c r="I6" t="s">
        <v>110</v>
      </c>
      <c r="J6" t="s">
        <v>76</v>
      </c>
      <c r="K6" t="s">
        <v>76</v>
      </c>
      <c r="L6" t="s">
        <v>110</v>
      </c>
      <c r="M6" t="s">
        <v>76</v>
      </c>
      <c r="N6" t="s">
        <v>76</v>
      </c>
      <c r="O6" t="s">
        <v>76</v>
      </c>
      <c r="P6" t="s">
        <v>76</v>
      </c>
      <c r="Q6" t="s">
        <v>76</v>
      </c>
    </row>
    <row r="7" spans="1:21" x14ac:dyDescent="0.4">
      <c r="A7">
        <v>5</v>
      </c>
      <c r="B7" t="s">
        <v>143</v>
      </c>
      <c r="C7" t="s">
        <v>144</v>
      </c>
      <c r="D7" t="s">
        <v>17</v>
      </c>
      <c r="E7" t="s">
        <v>32</v>
      </c>
      <c r="F7"/>
      <c r="G7"/>
      <c r="H7" t="s">
        <v>76</v>
      </c>
      <c r="I7" t="s">
        <v>110</v>
      </c>
      <c r="J7" t="s">
        <v>76</v>
      </c>
      <c r="K7" t="s">
        <v>76</v>
      </c>
      <c r="L7" t="s">
        <v>110</v>
      </c>
      <c r="M7" t="s">
        <v>76</v>
      </c>
      <c r="N7" t="s">
        <v>76</v>
      </c>
      <c r="O7" t="s">
        <v>76</v>
      </c>
      <c r="P7" t="s">
        <v>76</v>
      </c>
      <c r="Q7" t="s">
        <v>76</v>
      </c>
    </row>
    <row r="8" spans="1:21" x14ac:dyDescent="0.4">
      <c r="A8">
        <v>6</v>
      </c>
      <c r="B8" t="s">
        <v>145</v>
      </c>
      <c r="C8" t="s">
        <v>146</v>
      </c>
      <c r="D8" t="s">
        <v>18</v>
      </c>
      <c r="E8" t="s">
        <v>19</v>
      </c>
      <c r="F8"/>
      <c r="G8"/>
      <c r="H8" t="s">
        <v>76</v>
      </c>
      <c r="I8" t="s">
        <v>110</v>
      </c>
      <c r="J8"/>
      <c r="K8" t="s">
        <v>76</v>
      </c>
      <c r="L8" t="s">
        <v>110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</row>
    <row r="9" spans="1:21" x14ac:dyDescent="0.4">
      <c r="A9">
        <v>7</v>
      </c>
      <c r="B9" t="s">
        <v>147</v>
      </c>
      <c r="C9" t="s">
        <v>148</v>
      </c>
      <c r="D9" t="s">
        <v>18</v>
      </c>
      <c r="E9" t="s">
        <v>20</v>
      </c>
      <c r="F9" t="s">
        <v>435</v>
      </c>
      <c r="G9" t="s">
        <v>435</v>
      </c>
      <c r="H9" t="s">
        <v>76</v>
      </c>
      <c r="I9" t="s">
        <v>110</v>
      </c>
      <c r="J9" t="s">
        <v>110</v>
      </c>
      <c r="K9" t="s">
        <v>76</v>
      </c>
      <c r="L9" t="s">
        <v>110</v>
      </c>
      <c r="M9" t="s">
        <v>76</v>
      </c>
      <c r="N9" t="s">
        <v>76</v>
      </c>
      <c r="O9" t="s">
        <v>76</v>
      </c>
      <c r="P9" t="s">
        <v>76</v>
      </c>
      <c r="Q9" t="s">
        <v>76</v>
      </c>
    </row>
    <row r="10" spans="1:21" x14ac:dyDescent="0.4">
      <c r="A10">
        <v>8</v>
      </c>
      <c r="B10" t="s">
        <v>149</v>
      </c>
      <c r="C10" t="s">
        <v>150</v>
      </c>
      <c r="D10" t="s">
        <v>18</v>
      </c>
      <c r="E10" t="s">
        <v>21</v>
      </c>
      <c r="F10"/>
      <c r="G10"/>
      <c r="H10" t="s">
        <v>76</v>
      </c>
      <c r="I10" t="s">
        <v>110</v>
      </c>
      <c r="J10" t="s">
        <v>76</v>
      </c>
      <c r="K10" t="s">
        <v>76</v>
      </c>
      <c r="L10" t="s">
        <v>110</v>
      </c>
      <c r="M10" t="s">
        <v>76</v>
      </c>
      <c r="N10" t="s">
        <v>76</v>
      </c>
      <c r="O10" t="s">
        <v>76</v>
      </c>
      <c r="P10" t="s">
        <v>76</v>
      </c>
      <c r="Q10" t="s">
        <v>76</v>
      </c>
    </row>
    <row r="11" spans="1:21" x14ac:dyDescent="0.4">
      <c r="A11">
        <v>9</v>
      </c>
      <c r="B11" t="s">
        <v>151</v>
      </c>
      <c r="C11" t="s">
        <v>152</v>
      </c>
      <c r="D11" t="s">
        <v>22</v>
      </c>
      <c r="E11" t="s">
        <v>20</v>
      </c>
      <c r="F11" t="s">
        <v>110</v>
      </c>
      <c r="G11" t="s">
        <v>110</v>
      </c>
      <c r="H11" t="s">
        <v>76</v>
      </c>
      <c r="I11" t="s">
        <v>110</v>
      </c>
      <c r="J11" t="s">
        <v>110</v>
      </c>
      <c r="K11" t="s">
        <v>76</v>
      </c>
      <c r="L11" t="s">
        <v>110</v>
      </c>
      <c r="M11" t="s">
        <v>76</v>
      </c>
      <c r="N11" t="s">
        <v>76</v>
      </c>
      <c r="O11" t="s">
        <v>76</v>
      </c>
      <c r="P11" t="s">
        <v>76</v>
      </c>
      <c r="Q11" t="s">
        <v>76</v>
      </c>
    </row>
    <row r="12" spans="1:21" x14ac:dyDescent="0.4">
      <c r="A12">
        <v>10</v>
      </c>
      <c r="B12" t="s">
        <v>153</v>
      </c>
      <c r="C12" t="s">
        <v>154</v>
      </c>
      <c r="D12" t="s">
        <v>22</v>
      </c>
      <c r="E12" t="s">
        <v>19</v>
      </c>
      <c r="F12" t="s">
        <v>110</v>
      </c>
      <c r="G12" t="s">
        <v>110</v>
      </c>
      <c r="H12" t="s">
        <v>76</v>
      </c>
      <c r="I12" t="s">
        <v>110</v>
      </c>
      <c r="J12" t="s">
        <v>76</v>
      </c>
      <c r="K12" t="s">
        <v>76</v>
      </c>
      <c r="L12" t="s">
        <v>110</v>
      </c>
      <c r="M12" t="s">
        <v>76</v>
      </c>
      <c r="N12" t="s">
        <v>76</v>
      </c>
      <c r="O12" t="s">
        <v>76</v>
      </c>
      <c r="P12" t="s">
        <v>76</v>
      </c>
      <c r="Q12" t="s">
        <v>76</v>
      </c>
    </row>
    <row r="13" spans="1:21" x14ac:dyDescent="0.4">
      <c r="A13">
        <v>11</v>
      </c>
      <c r="B13" t="s">
        <v>155</v>
      </c>
      <c r="C13" t="s">
        <v>156</v>
      </c>
      <c r="D13" t="s">
        <v>22</v>
      </c>
      <c r="E13" t="s">
        <v>23</v>
      </c>
      <c r="F13" t="s">
        <v>110</v>
      </c>
      <c r="G13" t="s">
        <v>110</v>
      </c>
      <c r="H13" t="s">
        <v>76</v>
      </c>
      <c r="I13" t="s">
        <v>110</v>
      </c>
      <c r="J13" t="s">
        <v>76</v>
      </c>
      <c r="K13" t="s">
        <v>76</v>
      </c>
      <c r="L13" t="s">
        <v>110</v>
      </c>
      <c r="M13" t="s">
        <v>76</v>
      </c>
      <c r="N13" t="s">
        <v>76</v>
      </c>
      <c r="O13" t="s">
        <v>76</v>
      </c>
      <c r="P13" t="s">
        <v>76</v>
      </c>
      <c r="Q13" t="s">
        <v>76</v>
      </c>
    </row>
    <row r="14" spans="1:21" x14ac:dyDescent="0.4">
      <c r="A14">
        <v>12</v>
      </c>
      <c r="B14" t="s">
        <v>157</v>
      </c>
      <c r="C14" t="s">
        <v>158</v>
      </c>
      <c r="D14" t="s">
        <v>22</v>
      </c>
      <c r="E14" t="s">
        <v>21</v>
      </c>
      <c r="F14" t="s">
        <v>110</v>
      </c>
      <c r="G14" t="s">
        <v>110</v>
      </c>
      <c r="H14" t="s">
        <v>76</v>
      </c>
      <c r="I14" t="s">
        <v>110</v>
      </c>
      <c r="J14" t="s">
        <v>110</v>
      </c>
      <c r="K14" t="s">
        <v>76</v>
      </c>
      <c r="L14" t="s">
        <v>110</v>
      </c>
      <c r="M14" t="s">
        <v>76</v>
      </c>
      <c r="N14" t="s">
        <v>76</v>
      </c>
      <c r="O14" t="s">
        <v>76</v>
      </c>
      <c r="P14" t="s">
        <v>76</v>
      </c>
      <c r="Q14" t="s">
        <v>76</v>
      </c>
    </row>
    <row r="15" spans="1:21" x14ac:dyDescent="0.4">
      <c r="A15">
        <v>13</v>
      </c>
      <c r="B15" t="s">
        <v>159</v>
      </c>
      <c r="C15" t="s">
        <v>160</v>
      </c>
      <c r="D15" t="s">
        <v>161</v>
      </c>
      <c r="E15" t="s">
        <v>20</v>
      </c>
      <c r="F15" t="s">
        <v>110</v>
      </c>
      <c r="G15" t="s">
        <v>110</v>
      </c>
      <c r="H15" t="s">
        <v>76</v>
      </c>
      <c r="I15" t="s">
        <v>110</v>
      </c>
      <c r="J15" t="s">
        <v>76</v>
      </c>
      <c r="K15" t="s">
        <v>76</v>
      </c>
      <c r="L15" t="s">
        <v>110</v>
      </c>
      <c r="M15" t="s">
        <v>76</v>
      </c>
      <c r="N15" t="s">
        <v>76</v>
      </c>
      <c r="O15" t="s">
        <v>76</v>
      </c>
      <c r="P15" t="s">
        <v>76</v>
      </c>
      <c r="Q15" t="s">
        <v>76</v>
      </c>
    </row>
    <row r="16" spans="1:21" x14ac:dyDescent="0.4">
      <c r="A16">
        <v>14</v>
      </c>
      <c r="B16" t="s">
        <v>162</v>
      </c>
      <c r="C16" t="s">
        <v>163</v>
      </c>
      <c r="D16" t="s">
        <v>161</v>
      </c>
      <c r="E16" t="s">
        <v>23</v>
      </c>
      <c r="F16" t="s">
        <v>110</v>
      </c>
      <c r="G16" t="s">
        <v>110</v>
      </c>
      <c r="H16" t="s">
        <v>76</v>
      </c>
      <c r="I16" t="s">
        <v>110</v>
      </c>
      <c r="J16" t="s">
        <v>76</v>
      </c>
      <c r="K16" t="s">
        <v>76</v>
      </c>
      <c r="L16" t="s">
        <v>110</v>
      </c>
      <c r="M16" t="s">
        <v>76</v>
      </c>
      <c r="N16" t="s">
        <v>76</v>
      </c>
      <c r="O16" t="s">
        <v>76</v>
      </c>
      <c r="P16" t="s">
        <v>76</v>
      </c>
      <c r="Q16" t="s">
        <v>76</v>
      </c>
    </row>
    <row r="17" spans="1:17" x14ac:dyDescent="0.4">
      <c r="A17">
        <v>15</v>
      </c>
      <c r="B17" t="s">
        <v>164</v>
      </c>
      <c r="C17" t="s">
        <v>165</v>
      </c>
      <c r="D17" t="s">
        <v>161</v>
      </c>
      <c r="E17" t="s">
        <v>19</v>
      </c>
      <c r="F17" t="s">
        <v>110</v>
      </c>
      <c r="G17" t="s">
        <v>110</v>
      </c>
      <c r="H17" t="s">
        <v>76</v>
      </c>
      <c r="I17" t="s">
        <v>110</v>
      </c>
      <c r="J17" t="s">
        <v>76</v>
      </c>
      <c r="K17" t="s">
        <v>76</v>
      </c>
      <c r="L17" t="s">
        <v>110</v>
      </c>
      <c r="M17" t="s">
        <v>76</v>
      </c>
      <c r="N17" t="s">
        <v>76</v>
      </c>
      <c r="O17" t="s">
        <v>76</v>
      </c>
      <c r="P17" t="s">
        <v>76</v>
      </c>
      <c r="Q17" t="s">
        <v>76</v>
      </c>
    </row>
    <row r="18" spans="1:17" x14ac:dyDescent="0.4">
      <c r="A18">
        <v>16</v>
      </c>
      <c r="B18" t="s">
        <v>166</v>
      </c>
      <c r="C18" t="s">
        <v>167</v>
      </c>
      <c r="D18" t="s">
        <v>161</v>
      </c>
      <c r="E18" t="s">
        <v>21</v>
      </c>
      <c r="F18" t="s">
        <v>110</v>
      </c>
      <c r="G18" t="s">
        <v>110</v>
      </c>
      <c r="H18" t="s">
        <v>76</v>
      </c>
      <c r="I18" t="s">
        <v>110</v>
      </c>
      <c r="J18" t="s">
        <v>76</v>
      </c>
      <c r="K18" t="s">
        <v>76</v>
      </c>
      <c r="L18" t="s">
        <v>110</v>
      </c>
      <c r="M18" t="s">
        <v>76</v>
      </c>
      <c r="N18" t="s">
        <v>76</v>
      </c>
      <c r="O18" t="s">
        <v>76</v>
      </c>
      <c r="P18" t="s">
        <v>76</v>
      </c>
      <c r="Q18" t="s">
        <v>76</v>
      </c>
    </row>
    <row r="19" spans="1:17" x14ac:dyDescent="0.4">
      <c r="A19">
        <v>17</v>
      </c>
      <c r="B19" t="s">
        <v>168</v>
      </c>
      <c r="C19" t="s">
        <v>169</v>
      </c>
      <c r="D19" t="s">
        <v>170</v>
      </c>
      <c r="E19" t="s">
        <v>19</v>
      </c>
      <c r="F19" t="s">
        <v>110</v>
      </c>
      <c r="G19" t="s">
        <v>110</v>
      </c>
      <c r="H19" t="s">
        <v>76</v>
      </c>
      <c r="I19" t="s">
        <v>110</v>
      </c>
      <c r="J19" t="s">
        <v>76</v>
      </c>
      <c r="K19" t="s">
        <v>76</v>
      </c>
      <c r="L19" t="s">
        <v>110</v>
      </c>
      <c r="M19" t="s">
        <v>76</v>
      </c>
      <c r="N19" t="s">
        <v>76</v>
      </c>
      <c r="O19" t="s">
        <v>76</v>
      </c>
      <c r="P19" t="s">
        <v>76</v>
      </c>
      <c r="Q19" t="s">
        <v>76</v>
      </c>
    </row>
    <row r="20" spans="1:17" x14ac:dyDescent="0.4">
      <c r="A20">
        <v>18</v>
      </c>
      <c r="B20" t="s">
        <v>171</v>
      </c>
      <c r="C20" t="s">
        <v>172</v>
      </c>
      <c r="D20" t="s">
        <v>170</v>
      </c>
      <c r="E20" t="s">
        <v>23</v>
      </c>
      <c r="F20" t="s">
        <v>110</v>
      </c>
      <c r="G20" t="s">
        <v>110</v>
      </c>
      <c r="H20" t="s">
        <v>76</v>
      </c>
      <c r="I20" t="s">
        <v>110</v>
      </c>
      <c r="J20" t="s">
        <v>76</v>
      </c>
      <c r="K20" t="s">
        <v>76</v>
      </c>
      <c r="L20" t="s">
        <v>110</v>
      </c>
      <c r="M20" t="s">
        <v>76</v>
      </c>
      <c r="N20" t="s">
        <v>76</v>
      </c>
      <c r="O20" t="s">
        <v>76</v>
      </c>
      <c r="P20" t="s">
        <v>76</v>
      </c>
      <c r="Q20" t="s">
        <v>76</v>
      </c>
    </row>
    <row r="21" spans="1:17" x14ac:dyDescent="0.4">
      <c r="A21">
        <v>19</v>
      </c>
      <c r="B21" t="s">
        <v>173</v>
      </c>
      <c r="C21" t="s">
        <v>174</v>
      </c>
      <c r="D21" t="s">
        <v>170</v>
      </c>
      <c r="E21" t="s">
        <v>21</v>
      </c>
      <c r="F21" t="s">
        <v>110</v>
      </c>
      <c r="G21" t="s">
        <v>110</v>
      </c>
      <c r="H21" t="s">
        <v>76</v>
      </c>
      <c r="I21" t="s">
        <v>110</v>
      </c>
      <c r="J21" t="s">
        <v>110</v>
      </c>
      <c r="K21" t="s">
        <v>76</v>
      </c>
      <c r="L21" t="s">
        <v>110</v>
      </c>
      <c r="M21" t="s">
        <v>76</v>
      </c>
      <c r="N21" t="s">
        <v>76</v>
      </c>
      <c r="O21" t="s">
        <v>76</v>
      </c>
      <c r="P21" t="s">
        <v>76</v>
      </c>
      <c r="Q21" t="s">
        <v>76</v>
      </c>
    </row>
    <row r="22" spans="1:17" x14ac:dyDescent="0.4">
      <c r="A22">
        <v>20</v>
      </c>
      <c r="B22" t="s">
        <v>175</v>
      </c>
      <c r="C22" t="s">
        <v>176</v>
      </c>
      <c r="D22" t="s">
        <v>26</v>
      </c>
      <c r="E22" t="s">
        <v>19</v>
      </c>
      <c r="F22"/>
      <c r="G22"/>
      <c r="H22" t="s">
        <v>76</v>
      </c>
      <c r="I22" t="s">
        <v>110</v>
      </c>
      <c r="J22"/>
      <c r="K22" t="s">
        <v>76</v>
      </c>
      <c r="L22" t="s">
        <v>110</v>
      </c>
      <c r="M22" t="s">
        <v>76</v>
      </c>
      <c r="N22" t="s">
        <v>76</v>
      </c>
      <c r="O22" t="s">
        <v>76</v>
      </c>
      <c r="P22" t="s">
        <v>76</v>
      </c>
      <c r="Q22" t="s">
        <v>76</v>
      </c>
    </row>
    <row r="23" spans="1:17" x14ac:dyDescent="0.4">
      <c r="A23">
        <v>21</v>
      </c>
      <c r="B23" t="s">
        <v>177</v>
      </c>
      <c r="C23" t="s">
        <v>178</v>
      </c>
      <c r="D23" t="s">
        <v>26</v>
      </c>
      <c r="E23" t="s">
        <v>21</v>
      </c>
      <c r="F23"/>
      <c r="G23"/>
      <c r="H23" t="s">
        <v>76</v>
      </c>
      <c r="I23" t="s">
        <v>110</v>
      </c>
      <c r="J23" t="s">
        <v>76</v>
      </c>
      <c r="K23" t="s">
        <v>76</v>
      </c>
      <c r="L23" t="s">
        <v>110</v>
      </c>
      <c r="M23" t="s">
        <v>76</v>
      </c>
      <c r="N23" t="s">
        <v>76</v>
      </c>
      <c r="O23" t="s">
        <v>76</v>
      </c>
      <c r="P23" t="s">
        <v>76</v>
      </c>
      <c r="Q23" t="s">
        <v>76</v>
      </c>
    </row>
    <row r="24" spans="1:17" x14ac:dyDescent="0.4">
      <c r="A24">
        <v>22</v>
      </c>
      <c r="B24" t="s">
        <v>179</v>
      </c>
      <c r="C24" t="s">
        <v>180</v>
      </c>
      <c r="D24" t="s">
        <v>26</v>
      </c>
      <c r="E24" t="s">
        <v>20</v>
      </c>
      <c r="F24" t="s">
        <v>110</v>
      </c>
      <c r="G24" t="s">
        <v>110</v>
      </c>
      <c r="H24" t="s">
        <v>76</v>
      </c>
      <c r="I24" t="s">
        <v>110</v>
      </c>
      <c r="J24" t="s">
        <v>76</v>
      </c>
      <c r="K24" t="s">
        <v>76</v>
      </c>
      <c r="L24" t="s">
        <v>110</v>
      </c>
      <c r="M24" t="s">
        <v>76</v>
      </c>
      <c r="N24" t="s">
        <v>76</v>
      </c>
      <c r="O24" t="s">
        <v>76</v>
      </c>
      <c r="P24" t="s">
        <v>76</v>
      </c>
      <c r="Q24" t="s">
        <v>76</v>
      </c>
    </row>
    <row r="25" spans="1:17" x14ac:dyDescent="0.4">
      <c r="A25">
        <v>23</v>
      </c>
      <c r="B25" t="s">
        <v>181</v>
      </c>
      <c r="C25" t="s">
        <v>27</v>
      </c>
      <c r="D25" t="s">
        <v>26</v>
      </c>
      <c r="E25" t="s">
        <v>23</v>
      </c>
      <c r="F25"/>
      <c r="G25"/>
      <c r="H25" t="s">
        <v>76</v>
      </c>
      <c r="I25" t="s">
        <v>110</v>
      </c>
      <c r="J25"/>
      <c r="K25" t="s">
        <v>76</v>
      </c>
      <c r="L25" t="s">
        <v>110</v>
      </c>
      <c r="M25" t="s">
        <v>76</v>
      </c>
      <c r="N25" t="s">
        <v>76</v>
      </c>
      <c r="O25" t="s">
        <v>76</v>
      </c>
      <c r="P25" t="s">
        <v>76</v>
      </c>
      <c r="Q25" t="s">
        <v>76</v>
      </c>
    </row>
    <row r="26" spans="1:17" x14ac:dyDescent="0.4">
      <c r="A26">
        <v>24</v>
      </c>
      <c r="B26" t="s">
        <v>182</v>
      </c>
      <c r="C26" t="s">
        <v>183</v>
      </c>
      <c r="D26" t="s">
        <v>28</v>
      </c>
      <c r="E26" t="s">
        <v>23</v>
      </c>
      <c r="F26" t="s">
        <v>110</v>
      </c>
      <c r="G26" t="s">
        <v>110</v>
      </c>
      <c r="H26" t="s">
        <v>76</v>
      </c>
      <c r="I26" t="s">
        <v>110</v>
      </c>
      <c r="J26"/>
      <c r="K26" t="s">
        <v>76</v>
      </c>
      <c r="L26" t="s">
        <v>110</v>
      </c>
      <c r="M26" t="s">
        <v>76</v>
      </c>
      <c r="N26" t="s">
        <v>76</v>
      </c>
      <c r="O26" t="s">
        <v>76</v>
      </c>
      <c r="P26" t="s">
        <v>76</v>
      </c>
      <c r="Q26" t="s">
        <v>76</v>
      </c>
    </row>
    <row r="27" spans="1:17" x14ac:dyDescent="0.4">
      <c r="A27">
        <v>25</v>
      </c>
      <c r="B27" t="s">
        <v>184</v>
      </c>
      <c r="C27" t="s">
        <v>185</v>
      </c>
      <c r="D27" t="s">
        <v>28</v>
      </c>
      <c r="E27" t="s">
        <v>19</v>
      </c>
      <c r="F27"/>
      <c r="G27"/>
      <c r="H27" t="s">
        <v>76</v>
      </c>
      <c r="I27" t="s">
        <v>110</v>
      </c>
      <c r="J27"/>
      <c r="K27" t="s">
        <v>76</v>
      </c>
      <c r="L27" t="s">
        <v>110</v>
      </c>
      <c r="M27" t="s">
        <v>76</v>
      </c>
      <c r="N27" t="s">
        <v>76</v>
      </c>
      <c r="O27" t="s">
        <v>76</v>
      </c>
      <c r="P27" t="s">
        <v>76</v>
      </c>
      <c r="Q27" t="s">
        <v>76</v>
      </c>
    </row>
    <row r="28" spans="1:17" x14ac:dyDescent="0.4">
      <c r="A28">
        <v>26</v>
      </c>
      <c r="B28" t="s">
        <v>186</v>
      </c>
      <c r="C28" t="s">
        <v>187</v>
      </c>
      <c r="D28" t="s">
        <v>28</v>
      </c>
      <c r="E28" t="s">
        <v>21</v>
      </c>
      <c r="F28" t="s">
        <v>110</v>
      </c>
      <c r="G28" t="s">
        <v>110</v>
      </c>
      <c r="H28" t="s">
        <v>76</v>
      </c>
      <c r="I28" t="s">
        <v>110</v>
      </c>
      <c r="J28" t="s">
        <v>76</v>
      </c>
      <c r="K28" t="s">
        <v>76</v>
      </c>
      <c r="L28" t="s">
        <v>110</v>
      </c>
      <c r="M28" t="s">
        <v>76</v>
      </c>
      <c r="N28" t="s">
        <v>76</v>
      </c>
      <c r="O28" t="s">
        <v>76</v>
      </c>
      <c r="P28" t="s">
        <v>76</v>
      </c>
      <c r="Q28" t="s">
        <v>76</v>
      </c>
    </row>
    <row r="29" spans="1:17" x14ac:dyDescent="0.4">
      <c r="A29">
        <v>27</v>
      </c>
      <c r="B29" t="s">
        <v>188</v>
      </c>
      <c r="C29" t="s">
        <v>189</v>
      </c>
      <c r="D29" t="s">
        <v>28</v>
      </c>
      <c r="E29" t="s">
        <v>20</v>
      </c>
      <c r="F29" t="s">
        <v>110</v>
      </c>
      <c r="G29" t="s">
        <v>110</v>
      </c>
      <c r="H29" t="s">
        <v>76</v>
      </c>
      <c r="I29" t="s">
        <v>110</v>
      </c>
      <c r="J29" t="s">
        <v>76</v>
      </c>
      <c r="K29" t="s">
        <v>76</v>
      </c>
      <c r="L29" t="s">
        <v>110</v>
      </c>
      <c r="M29" t="s">
        <v>76</v>
      </c>
      <c r="N29" t="s">
        <v>76</v>
      </c>
      <c r="O29" t="s">
        <v>76</v>
      </c>
      <c r="P29" t="s">
        <v>76</v>
      </c>
      <c r="Q29" t="s">
        <v>76</v>
      </c>
    </row>
    <row r="30" spans="1:17" x14ac:dyDescent="0.4">
      <c r="A30">
        <v>28</v>
      </c>
      <c r="B30" t="s">
        <v>190</v>
      </c>
      <c r="C30" t="s">
        <v>29</v>
      </c>
      <c r="D30" t="s">
        <v>191</v>
      </c>
      <c r="E30" t="s">
        <v>20</v>
      </c>
      <c r="F30" t="s">
        <v>110</v>
      </c>
      <c r="G30" t="s">
        <v>110</v>
      </c>
      <c r="H30" t="s">
        <v>76</v>
      </c>
      <c r="I30" t="s">
        <v>110</v>
      </c>
      <c r="J30" t="s">
        <v>110</v>
      </c>
      <c r="K30" t="s">
        <v>76</v>
      </c>
      <c r="L30" t="s">
        <v>110</v>
      </c>
      <c r="M30" t="s">
        <v>76</v>
      </c>
      <c r="N30" t="s">
        <v>76</v>
      </c>
      <c r="O30" t="s">
        <v>76</v>
      </c>
      <c r="P30" t="s">
        <v>76</v>
      </c>
      <c r="Q30" t="s">
        <v>76</v>
      </c>
    </row>
    <row r="31" spans="1:17" x14ac:dyDescent="0.4">
      <c r="A31">
        <v>29</v>
      </c>
      <c r="B31" t="s">
        <v>192</v>
      </c>
      <c r="C31" t="s">
        <v>193</v>
      </c>
      <c r="D31" t="s">
        <v>191</v>
      </c>
      <c r="E31" t="s">
        <v>19</v>
      </c>
      <c r="F31" t="s">
        <v>110</v>
      </c>
      <c r="G31" t="s">
        <v>110</v>
      </c>
      <c r="H31"/>
      <c r="I31" t="s">
        <v>110</v>
      </c>
      <c r="J31"/>
      <c r="K31" t="s">
        <v>76</v>
      </c>
      <c r="L31" t="s">
        <v>110</v>
      </c>
      <c r="M31" t="s">
        <v>76</v>
      </c>
      <c r="N31" t="s">
        <v>76</v>
      </c>
      <c r="O31" t="s">
        <v>76</v>
      </c>
      <c r="P31" t="s">
        <v>76</v>
      </c>
      <c r="Q31" t="s">
        <v>76</v>
      </c>
    </row>
    <row r="32" spans="1:17" x14ac:dyDescent="0.4">
      <c r="A32">
        <v>30</v>
      </c>
      <c r="B32" t="s">
        <v>194</v>
      </c>
      <c r="C32" t="s">
        <v>195</v>
      </c>
      <c r="D32" t="s">
        <v>191</v>
      </c>
      <c r="E32" t="s">
        <v>21</v>
      </c>
      <c r="F32" t="s">
        <v>110</v>
      </c>
      <c r="G32" t="s">
        <v>110</v>
      </c>
      <c r="H32" t="s">
        <v>110</v>
      </c>
      <c r="I32" t="s">
        <v>110</v>
      </c>
      <c r="J32" t="s">
        <v>110</v>
      </c>
      <c r="K32" t="s">
        <v>76</v>
      </c>
      <c r="L32" t="s">
        <v>110</v>
      </c>
      <c r="M32" t="s">
        <v>76</v>
      </c>
      <c r="N32" t="s">
        <v>76</v>
      </c>
      <c r="O32" t="s">
        <v>76</v>
      </c>
      <c r="P32" t="s">
        <v>76</v>
      </c>
      <c r="Q32" t="s">
        <v>76</v>
      </c>
    </row>
    <row r="33" spans="1:21" x14ac:dyDescent="0.4">
      <c r="A33">
        <v>31</v>
      </c>
      <c r="B33" t="s">
        <v>196</v>
      </c>
      <c r="C33" t="s">
        <v>31</v>
      </c>
      <c r="D33" t="s">
        <v>191</v>
      </c>
      <c r="E33" t="s">
        <v>23</v>
      </c>
      <c r="F33" t="s">
        <v>110</v>
      </c>
      <c r="G33" t="s">
        <v>110</v>
      </c>
      <c r="H33" t="s">
        <v>76</v>
      </c>
      <c r="I33" t="s">
        <v>110</v>
      </c>
      <c r="J33" t="s">
        <v>76</v>
      </c>
      <c r="K33" t="s">
        <v>76</v>
      </c>
      <c r="L33" t="s">
        <v>110</v>
      </c>
      <c r="M33" t="s">
        <v>76</v>
      </c>
      <c r="N33" t="s">
        <v>76</v>
      </c>
      <c r="O33" t="s">
        <v>76</v>
      </c>
      <c r="P33" t="s">
        <v>76</v>
      </c>
      <c r="Q33" t="s">
        <v>76</v>
      </c>
    </row>
    <row r="34" spans="1:21" x14ac:dyDescent="0.4">
      <c r="A34">
        <v>32</v>
      </c>
      <c r="B34" t="s">
        <v>197</v>
      </c>
      <c r="C34" t="s">
        <v>198</v>
      </c>
      <c r="D34" t="s">
        <v>191</v>
      </c>
      <c r="E34" t="s">
        <v>32</v>
      </c>
      <c r="F34" t="s">
        <v>427</v>
      </c>
      <c r="G34" t="s">
        <v>427</v>
      </c>
      <c r="H34" t="s">
        <v>76</v>
      </c>
      <c r="I34" t="s">
        <v>110</v>
      </c>
      <c r="J34" t="s">
        <v>110</v>
      </c>
      <c r="K34" t="s">
        <v>76</v>
      </c>
      <c r="L34" t="s">
        <v>110</v>
      </c>
      <c r="M34" t="s">
        <v>76</v>
      </c>
      <c r="N34" t="s">
        <v>76</v>
      </c>
      <c r="O34" t="s">
        <v>76</v>
      </c>
      <c r="P34" t="s">
        <v>76</v>
      </c>
      <c r="Q34" t="s">
        <v>76</v>
      </c>
    </row>
    <row r="35" spans="1:21" x14ac:dyDescent="0.4">
      <c r="A35">
        <v>33</v>
      </c>
      <c r="B35" t="s">
        <v>199</v>
      </c>
      <c r="C35" t="s">
        <v>200</v>
      </c>
      <c r="D35" t="s">
        <v>191</v>
      </c>
      <c r="E35" t="s">
        <v>201</v>
      </c>
      <c r="F35" t="s">
        <v>110</v>
      </c>
      <c r="G35" t="s">
        <v>110</v>
      </c>
      <c r="H35" t="s">
        <v>76</v>
      </c>
      <c r="I35" t="s">
        <v>110</v>
      </c>
      <c r="J35" t="s">
        <v>76</v>
      </c>
      <c r="K35" t="s">
        <v>76</v>
      </c>
      <c r="L35" t="s">
        <v>110</v>
      </c>
      <c r="M35" t="s">
        <v>76</v>
      </c>
      <c r="N35" t="s">
        <v>76</v>
      </c>
      <c r="O35" t="s">
        <v>76</v>
      </c>
      <c r="P35" t="s">
        <v>76</v>
      </c>
      <c r="Q35" t="s">
        <v>76</v>
      </c>
    </row>
    <row r="36" spans="1:21" x14ac:dyDescent="0.4">
      <c r="A36">
        <v>34</v>
      </c>
      <c r="B36" t="s">
        <v>202</v>
      </c>
      <c r="C36" t="s">
        <v>203</v>
      </c>
      <c r="D36" t="s">
        <v>204</v>
      </c>
      <c r="E36" t="s">
        <v>204</v>
      </c>
      <c r="F36" t="s">
        <v>110</v>
      </c>
      <c r="G36" t="s">
        <v>110</v>
      </c>
      <c r="H36" t="s">
        <v>76</v>
      </c>
      <c r="I36" t="s">
        <v>110</v>
      </c>
      <c r="J36" t="s">
        <v>76</v>
      </c>
      <c r="K36" t="s">
        <v>76</v>
      </c>
      <c r="L36" t="s">
        <v>76</v>
      </c>
      <c r="M36" t="s">
        <v>76</v>
      </c>
      <c r="N36" t="s">
        <v>76</v>
      </c>
      <c r="O36" t="s">
        <v>76</v>
      </c>
      <c r="P36" t="s">
        <v>76</v>
      </c>
      <c r="Q36" t="s">
        <v>76</v>
      </c>
    </row>
    <row r="37" spans="1:21" x14ac:dyDescent="0.4">
      <c r="A37">
        <v>35</v>
      </c>
      <c r="B37" t="s">
        <v>202</v>
      </c>
      <c r="C37" t="s">
        <v>34</v>
      </c>
      <c r="D37" t="s">
        <v>204</v>
      </c>
      <c r="E37" t="s">
        <v>204</v>
      </c>
      <c r="F37" t="s">
        <v>110</v>
      </c>
      <c r="G37" t="s">
        <v>110</v>
      </c>
      <c r="H37" t="s">
        <v>76</v>
      </c>
      <c r="I37" t="s">
        <v>110</v>
      </c>
      <c r="J37" t="s">
        <v>76</v>
      </c>
      <c r="K37" t="s">
        <v>76</v>
      </c>
      <c r="L37" t="s">
        <v>110</v>
      </c>
      <c r="M37" t="s">
        <v>76</v>
      </c>
      <c r="N37" t="s">
        <v>76</v>
      </c>
      <c r="O37" t="s">
        <v>76</v>
      </c>
      <c r="P37" t="s">
        <v>76</v>
      </c>
      <c r="Q37" t="s">
        <v>76</v>
      </c>
      <c r="S37" t="s">
        <v>110</v>
      </c>
      <c r="T37" t="s">
        <v>110</v>
      </c>
      <c r="U37" t="s">
        <v>110</v>
      </c>
    </row>
    <row r="38" spans="1:21" x14ac:dyDescent="0.4">
      <c r="A38">
        <v>36</v>
      </c>
      <c r="B38" t="s">
        <v>202</v>
      </c>
      <c r="C38" t="s">
        <v>35</v>
      </c>
      <c r="D38" t="s">
        <v>204</v>
      </c>
      <c r="E38" t="s">
        <v>204</v>
      </c>
      <c r="F38" t="s">
        <v>110</v>
      </c>
      <c r="G38" t="s">
        <v>110</v>
      </c>
      <c r="H38"/>
      <c r="I38" t="s">
        <v>110</v>
      </c>
      <c r="J38" t="s">
        <v>110</v>
      </c>
      <c r="K38" t="s">
        <v>76</v>
      </c>
      <c r="L38" t="s">
        <v>110</v>
      </c>
      <c r="M38" t="s">
        <v>76</v>
      </c>
      <c r="N38" t="s">
        <v>76</v>
      </c>
      <c r="O38" t="s">
        <v>76</v>
      </c>
      <c r="P38" t="s">
        <v>76</v>
      </c>
      <c r="Q38" t="s">
        <v>76</v>
      </c>
      <c r="R38" t="s">
        <v>110</v>
      </c>
      <c r="S38" t="s">
        <v>110</v>
      </c>
      <c r="T38" t="s">
        <v>110</v>
      </c>
      <c r="U38" t="s">
        <v>110</v>
      </c>
    </row>
    <row r="39" spans="1:21" x14ac:dyDescent="0.4">
      <c r="A39">
        <v>37</v>
      </c>
      <c r="B39" t="s">
        <v>202</v>
      </c>
      <c r="C39" t="s">
        <v>36</v>
      </c>
      <c r="D39" t="s">
        <v>204</v>
      </c>
      <c r="E39" t="s">
        <v>204</v>
      </c>
      <c r="F39" t="s">
        <v>110</v>
      </c>
      <c r="G39" t="s">
        <v>110</v>
      </c>
      <c r="H39"/>
      <c r="I39" t="s">
        <v>110</v>
      </c>
      <c r="J39" t="s">
        <v>76</v>
      </c>
      <c r="K39" t="s">
        <v>76</v>
      </c>
      <c r="L39" t="s">
        <v>110</v>
      </c>
      <c r="M39"/>
      <c r="N39" t="s">
        <v>76</v>
      </c>
      <c r="O39" t="s">
        <v>76</v>
      </c>
      <c r="P39" t="s">
        <v>76</v>
      </c>
      <c r="Q39" t="s">
        <v>76</v>
      </c>
      <c r="R39" t="s">
        <v>110</v>
      </c>
      <c r="S39" t="s">
        <v>110</v>
      </c>
      <c r="T39" t="s">
        <v>110</v>
      </c>
      <c r="U39" t="s">
        <v>110</v>
      </c>
    </row>
    <row r="40" spans="1:21" x14ac:dyDescent="0.4">
      <c r="A40">
        <v>38</v>
      </c>
      <c r="B40" t="s">
        <v>202</v>
      </c>
      <c r="C40" t="s">
        <v>205</v>
      </c>
      <c r="D40" t="s">
        <v>204</v>
      </c>
      <c r="E40" t="s">
        <v>204</v>
      </c>
      <c r="F40" t="s">
        <v>110</v>
      </c>
      <c r="G40" t="s">
        <v>110</v>
      </c>
      <c r="H40" t="s">
        <v>110</v>
      </c>
      <c r="I40" t="s">
        <v>110</v>
      </c>
      <c r="J40" t="s">
        <v>110</v>
      </c>
      <c r="K40" t="s">
        <v>76</v>
      </c>
      <c r="L40" t="s">
        <v>110</v>
      </c>
      <c r="M40" t="s">
        <v>76</v>
      </c>
      <c r="N40" t="s">
        <v>76</v>
      </c>
      <c r="O40" t="s">
        <v>76</v>
      </c>
      <c r="P40" t="s">
        <v>76</v>
      </c>
      <c r="Q40" t="s">
        <v>76</v>
      </c>
      <c r="R40" t="s">
        <v>110</v>
      </c>
      <c r="S40" t="s">
        <v>110</v>
      </c>
      <c r="T40" t="s">
        <v>110</v>
      </c>
      <c r="U40" t="s">
        <v>110</v>
      </c>
    </row>
    <row r="41" spans="1:21" x14ac:dyDescent="0.4">
      <c r="A41">
        <v>39</v>
      </c>
      <c r="B41" t="s">
        <v>202</v>
      </c>
      <c r="C41" t="s">
        <v>206</v>
      </c>
      <c r="D41" t="s">
        <v>204</v>
      </c>
      <c r="E41" t="s">
        <v>204</v>
      </c>
      <c r="F41" t="s">
        <v>110</v>
      </c>
      <c r="G41" t="s">
        <v>76</v>
      </c>
      <c r="H41" t="s">
        <v>76</v>
      </c>
      <c r="I41" t="s">
        <v>110</v>
      </c>
      <c r="J41" t="s">
        <v>110</v>
      </c>
      <c r="K41" t="s">
        <v>76</v>
      </c>
      <c r="L41" t="s">
        <v>110</v>
      </c>
      <c r="M41" t="s">
        <v>76</v>
      </c>
      <c r="N41" t="s">
        <v>76</v>
      </c>
      <c r="O41" t="s">
        <v>76</v>
      </c>
      <c r="P41" t="s">
        <v>76</v>
      </c>
      <c r="Q41" t="s">
        <v>76</v>
      </c>
      <c r="R41" t="s">
        <v>110</v>
      </c>
      <c r="S41" t="s">
        <v>110</v>
      </c>
      <c r="T41" t="s">
        <v>110</v>
      </c>
      <c r="U41" t="s">
        <v>110</v>
      </c>
    </row>
    <row r="42" spans="1:21" x14ac:dyDescent="0.4">
      <c r="A42">
        <v>40</v>
      </c>
      <c r="B42" t="s">
        <v>202</v>
      </c>
      <c r="C42" t="s">
        <v>207</v>
      </c>
      <c r="D42" t="s">
        <v>204</v>
      </c>
      <c r="E42" t="s">
        <v>204</v>
      </c>
      <c r="F42" t="s">
        <v>110</v>
      </c>
      <c r="G42"/>
      <c r="H42" t="s">
        <v>76</v>
      </c>
      <c r="I42" t="s">
        <v>110</v>
      </c>
      <c r="J42" t="s">
        <v>76</v>
      </c>
      <c r="K42" t="s">
        <v>76</v>
      </c>
      <c r="L42" t="s">
        <v>110</v>
      </c>
      <c r="M42" t="s">
        <v>76</v>
      </c>
      <c r="N42" t="s">
        <v>76</v>
      </c>
      <c r="O42" t="s">
        <v>76</v>
      </c>
      <c r="P42" t="s">
        <v>76</v>
      </c>
      <c r="Q42" t="s">
        <v>76</v>
      </c>
    </row>
    <row r="43" spans="1:21" x14ac:dyDescent="0.4">
      <c r="A43">
        <v>41</v>
      </c>
      <c r="B43" t="s">
        <v>202</v>
      </c>
      <c r="C43" t="s">
        <v>37</v>
      </c>
      <c r="D43" t="s">
        <v>204</v>
      </c>
      <c r="E43" t="s">
        <v>204</v>
      </c>
      <c r="F43" t="s">
        <v>110</v>
      </c>
      <c r="G43" t="s">
        <v>110</v>
      </c>
      <c r="H43" t="s">
        <v>76</v>
      </c>
      <c r="I43" t="s">
        <v>110</v>
      </c>
      <c r="J43" t="s">
        <v>76</v>
      </c>
      <c r="K43" t="s">
        <v>76</v>
      </c>
      <c r="L43" t="s">
        <v>76</v>
      </c>
      <c r="M43" t="s">
        <v>76</v>
      </c>
      <c r="N43"/>
      <c r="O43"/>
      <c r="P43"/>
      <c r="Q43" t="s">
        <v>76</v>
      </c>
    </row>
    <row r="44" spans="1:21" x14ac:dyDescent="0.4">
      <c r="A44">
        <v>42</v>
      </c>
      <c r="B44" t="s">
        <v>202</v>
      </c>
      <c r="C44" t="s">
        <v>38</v>
      </c>
      <c r="D44" t="s">
        <v>204</v>
      </c>
      <c r="E44" t="s">
        <v>204</v>
      </c>
      <c r="F44"/>
      <c r="G44"/>
      <c r="H44" t="s">
        <v>76</v>
      </c>
      <c r="I44"/>
      <c r="J44" t="s">
        <v>76</v>
      </c>
      <c r="K44" t="s">
        <v>76</v>
      </c>
      <c r="L44" t="s">
        <v>76</v>
      </c>
      <c r="M44" t="s">
        <v>76</v>
      </c>
      <c r="N44"/>
      <c r="O44" t="s">
        <v>76</v>
      </c>
      <c r="P44" t="s">
        <v>76</v>
      </c>
      <c r="Q44" t="s">
        <v>76</v>
      </c>
    </row>
    <row r="45" spans="1:21" x14ac:dyDescent="0.4">
      <c r="A45">
        <v>43</v>
      </c>
      <c r="B45" t="s">
        <v>202</v>
      </c>
      <c r="C45" t="s">
        <v>52</v>
      </c>
      <c r="D45" t="s">
        <v>204</v>
      </c>
      <c r="E45" t="s">
        <v>204</v>
      </c>
      <c r="F45" t="s">
        <v>110</v>
      </c>
      <c r="G45" t="s">
        <v>110</v>
      </c>
      <c r="H45" t="s">
        <v>76</v>
      </c>
      <c r="I45" t="s">
        <v>110</v>
      </c>
      <c r="J45" t="s">
        <v>76</v>
      </c>
      <c r="K45" t="s">
        <v>76</v>
      </c>
      <c r="L45" t="s">
        <v>76</v>
      </c>
      <c r="M45" t="s">
        <v>76</v>
      </c>
      <c r="N45" t="s">
        <v>76</v>
      </c>
      <c r="O45" t="s">
        <v>76</v>
      </c>
      <c r="P45" t="s">
        <v>76</v>
      </c>
      <c r="Q45" t="s">
        <v>76</v>
      </c>
    </row>
    <row r="46" spans="1:21" x14ac:dyDescent="0.4">
      <c r="A46">
        <v>44</v>
      </c>
      <c r="B46" t="s">
        <v>208</v>
      </c>
      <c r="C46" t="s">
        <v>209</v>
      </c>
      <c r="D46" t="s">
        <v>210</v>
      </c>
      <c r="E46" t="s">
        <v>201</v>
      </c>
      <c r="F46" t="s">
        <v>110</v>
      </c>
      <c r="G46" t="s">
        <v>76</v>
      </c>
      <c r="H46" t="s">
        <v>76</v>
      </c>
      <c r="I46" t="s">
        <v>110</v>
      </c>
      <c r="J46" t="s">
        <v>76</v>
      </c>
      <c r="K46" t="s">
        <v>76</v>
      </c>
      <c r="L46" t="s">
        <v>110</v>
      </c>
      <c r="M46" t="s">
        <v>76</v>
      </c>
      <c r="N46"/>
      <c r="O46"/>
      <c r="P46"/>
      <c r="Q46" t="s">
        <v>76</v>
      </c>
    </row>
    <row r="47" spans="1:21" x14ac:dyDescent="0.4">
      <c r="A47">
        <v>45</v>
      </c>
      <c r="B47" t="s">
        <v>211</v>
      </c>
      <c r="C47" t="s">
        <v>39</v>
      </c>
      <c r="D47" t="s">
        <v>212</v>
      </c>
      <c r="E47" t="s">
        <v>201</v>
      </c>
      <c r="F47" t="s">
        <v>110</v>
      </c>
      <c r="G47" t="s">
        <v>110</v>
      </c>
      <c r="H47" t="s">
        <v>76</v>
      </c>
      <c r="I47" t="s">
        <v>110</v>
      </c>
      <c r="J47" t="s">
        <v>76</v>
      </c>
      <c r="K47" t="s">
        <v>76</v>
      </c>
      <c r="L47" t="s">
        <v>76</v>
      </c>
      <c r="M47"/>
      <c r="N47"/>
      <c r="O47" t="s">
        <v>76</v>
      </c>
      <c r="P47" t="s">
        <v>76</v>
      </c>
      <c r="Q47" t="s">
        <v>76</v>
      </c>
    </row>
    <row r="48" spans="1:21" x14ac:dyDescent="0.4">
      <c r="A48">
        <v>46</v>
      </c>
      <c r="B48" t="s">
        <v>213</v>
      </c>
      <c r="C48" t="s">
        <v>214</v>
      </c>
      <c r="D48" t="s">
        <v>215</v>
      </c>
      <c r="E48" t="s">
        <v>201</v>
      </c>
      <c r="F48" t="s">
        <v>110</v>
      </c>
      <c r="G48" t="s">
        <v>110</v>
      </c>
      <c r="H48" t="s">
        <v>76</v>
      </c>
      <c r="I48" t="s">
        <v>110</v>
      </c>
      <c r="J48" t="s">
        <v>76</v>
      </c>
      <c r="K48" t="s">
        <v>76</v>
      </c>
      <c r="L48" t="s">
        <v>110</v>
      </c>
      <c r="M48" t="s">
        <v>76</v>
      </c>
      <c r="N48" t="s">
        <v>76</v>
      </c>
      <c r="O48" t="s">
        <v>76</v>
      </c>
      <c r="P48" t="s">
        <v>76</v>
      </c>
      <c r="Q48" t="s">
        <v>76</v>
      </c>
    </row>
    <row r="49" spans="1:17" x14ac:dyDescent="0.4">
      <c r="A49">
        <v>47</v>
      </c>
      <c r="B49" t="s">
        <v>216</v>
      </c>
      <c r="C49" t="s">
        <v>217</v>
      </c>
      <c r="D49" t="s">
        <v>218</v>
      </c>
      <c r="E49" t="s">
        <v>201</v>
      </c>
      <c r="F49" t="s">
        <v>110</v>
      </c>
      <c r="G49" t="s">
        <v>110</v>
      </c>
      <c r="H49" t="s">
        <v>76</v>
      </c>
      <c r="I49" t="s">
        <v>110</v>
      </c>
      <c r="J49" t="s">
        <v>76</v>
      </c>
      <c r="K49" t="s">
        <v>76</v>
      </c>
      <c r="L49" t="s">
        <v>110</v>
      </c>
      <c r="M49" t="s">
        <v>76</v>
      </c>
      <c r="N49"/>
      <c r="O49" t="s">
        <v>76</v>
      </c>
      <c r="P49" t="s">
        <v>76</v>
      </c>
      <c r="Q49" t="s">
        <v>76</v>
      </c>
    </row>
    <row r="50" spans="1:17" x14ac:dyDescent="0.4">
      <c r="A50">
        <v>48</v>
      </c>
      <c r="B50" t="s">
        <v>219</v>
      </c>
      <c r="C50" t="s">
        <v>220</v>
      </c>
      <c r="D50" t="s">
        <v>221</v>
      </c>
      <c r="E50" t="s">
        <v>201</v>
      </c>
      <c r="F50" t="s">
        <v>110</v>
      </c>
      <c r="G50" t="s">
        <v>110</v>
      </c>
      <c r="H50" t="s">
        <v>76</v>
      </c>
      <c r="I50" t="s">
        <v>110</v>
      </c>
      <c r="J50" t="s">
        <v>110</v>
      </c>
      <c r="K50"/>
      <c r="L50" t="s">
        <v>110</v>
      </c>
      <c r="M50" t="s">
        <v>76</v>
      </c>
      <c r="N50" t="s">
        <v>76</v>
      </c>
      <c r="O50" t="s">
        <v>76</v>
      </c>
      <c r="P50" t="s">
        <v>76</v>
      </c>
      <c r="Q50" t="s">
        <v>76</v>
      </c>
    </row>
    <row r="51" spans="1:17" x14ac:dyDescent="0.4">
      <c r="A51">
        <v>49</v>
      </c>
      <c r="B51" t="s">
        <v>222</v>
      </c>
      <c r="C51" t="s">
        <v>223</v>
      </c>
      <c r="D51" t="s">
        <v>224</v>
      </c>
      <c r="E51" t="s">
        <v>20</v>
      </c>
      <c r="F51" t="s">
        <v>427</v>
      </c>
      <c r="G51" t="s">
        <v>427</v>
      </c>
      <c r="H51" t="s">
        <v>76</v>
      </c>
      <c r="I51" t="s">
        <v>110</v>
      </c>
      <c r="J51" t="s">
        <v>76</v>
      </c>
      <c r="K51" t="s">
        <v>76</v>
      </c>
      <c r="L51" t="s">
        <v>110</v>
      </c>
      <c r="M51" t="s">
        <v>76</v>
      </c>
      <c r="N51" t="s">
        <v>76</v>
      </c>
      <c r="O51" t="s">
        <v>76</v>
      </c>
      <c r="P51" t="s">
        <v>76</v>
      </c>
      <c r="Q51" t="s">
        <v>76</v>
      </c>
    </row>
    <row r="52" spans="1:17" x14ac:dyDescent="0.4">
      <c r="A52">
        <v>50</v>
      </c>
      <c r="B52" t="s">
        <v>225</v>
      </c>
      <c r="C52" t="s">
        <v>226</v>
      </c>
      <c r="D52" t="s">
        <v>224</v>
      </c>
      <c r="E52" t="s">
        <v>23</v>
      </c>
      <c r="F52" t="s">
        <v>427</v>
      </c>
      <c r="G52" t="s">
        <v>427</v>
      </c>
      <c r="H52" t="s">
        <v>76</v>
      </c>
      <c r="I52" t="s">
        <v>110</v>
      </c>
      <c r="J52" t="s">
        <v>76</v>
      </c>
      <c r="K52" t="s">
        <v>76</v>
      </c>
      <c r="L52" t="s">
        <v>110</v>
      </c>
      <c r="M52" t="s">
        <v>76</v>
      </c>
      <c r="N52" t="s">
        <v>76</v>
      </c>
      <c r="O52" t="s">
        <v>76</v>
      </c>
      <c r="P52" t="s">
        <v>76</v>
      </c>
      <c r="Q52" t="s">
        <v>76</v>
      </c>
    </row>
    <row r="53" spans="1:17" x14ac:dyDescent="0.4">
      <c r="A53">
        <v>51</v>
      </c>
      <c r="B53" t="s">
        <v>227</v>
      </c>
      <c r="C53" t="s">
        <v>228</v>
      </c>
      <c r="D53" t="s">
        <v>224</v>
      </c>
      <c r="E53" t="s">
        <v>19</v>
      </c>
      <c r="F53" t="s">
        <v>427</v>
      </c>
      <c r="G53" t="s">
        <v>427</v>
      </c>
      <c r="H53" t="s">
        <v>76</v>
      </c>
      <c r="I53" t="s">
        <v>110</v>
      </c>
      <c r="J53"/>
      <c r="K53" t="s">
        <v>76</v>
      </c>
      <c r="L53" t="s">
        <v>110</v>
      </c>
      <c r="M53" t="s">
        <v>76</v>
      </c>
      <c r="N53" t="s">
        <v>76</v>
      </c>
      <c r="O53" t="s">
        <v>76</v>
      </c>
      <c r="P53" t="s">
        <v>76</v>
      </c>
      <c r="Q53" t="s">
        <v>76</v>
      </c>
    </row>
    <row r="54" spans="1:17" x14ac:dyDescent="0.4">
      <c r="A54">
        <v>52</v>
      </c>
      <c r="B54" t="s">
        <v>229</v>
      </c>
      <c r="C54" t="s">
        <v>230</v>
      </c>
      <c r="D54" t="s">
        <v>224</v>
      </c>
      <c r="E54" t="s">
        <v>21</v>
      </c>
      <c r="F54" t="s">
        <v>427</v>
      </c>
      <c r="G54" t="s">
        <v>427</v>
      </c>
      <c r="H54" t="s">
        <v>76</v>
      </c>
      <c r="I54" t="s">
        <v>110</v>
      </c>
      <c r="J54"/>
      <c r="K54" t="s">
        <v>76</v>
      </c>
      <c r="L54" t="s">
        <v>110</v>
      </c>
      <c r="M54" t="s">
        <v>76</v>
      </c>
      <c r="N54" t="s">
        <v>76</v>
      </c>
      <c r="O54" t="s">
        <v>76</v>
      </c>
      <c r="P54" t="s">
        <v>76</v>
      </c>
      <c r="Q54" t="s">
        <v>76</v>
      </c>
    </row>
    <row r="55" spans="1:17" x14ac:dyDescent="0.4">
      <c r="A55">
        <v>53</v>
      </c>
      <c r="B55" t="s">
        <v>231</v>
      </c>
      <c r="C55" t="s">
        <v>232</v>
      </c>
      <c r="D55" t="s">
        <v>233</v>
      </c>
      <c r="E55" t="s">
        <v>20</v>
      </c>
      <c r="F55" t="s">
        <v>110</v>
      </c>
      <c r="G55" t="s">
        <v>110</v>
      </c>
      <c r="H55" t="s">
        <v>76</v>
      </c>
      <c r="I55" t="s">
        <v>110</v>
      </c>
      <c r="J55" t="s">
        <v>76</v>
      </c>
      <c r="K55" t="s">
        <v>76</v>
      </c>
      <c r="L55" t="s">
        <v>110</v>
      </c>
      <c r="M55" t="s">
        <v>76</v>
      </c>
      <c r="N55" t="s">
        <v>76</v>
      </c>
      <c r="O55" t="s">
        <v>76</v>
      </c>
      <c r="P55" t="s">
        <v>76</v>
      </c>
      <c r="Q55" t="s">
        <v>76</v>
      </c>
    </row>
    <row r="56" spans="1:17" x14ac:dyDescent="0.4">
      <c r="A56">
        <v>54</v>
      </c>
      <c r="B56" t="s">
        <v>234</v>
      </c>
      <c r="C56" t="s">
        <v>235</v>
      </c>
      <c r="D56" t="s">
        <v>233</v>
      </c>
      <c r="E56" t="s">
        <v>23</v>
      </c>
      <c r="F56" t="s">
        <v>427</v>
      </c>
      <c r="G56" t="s">
        <v>427</v>
      </c>
      <c r="H56" t="s">
        <v>76</v>
      </c>
      <c r="I56" t="s">
        <v>110</v>
      </c>
      <c r="J56" t="s">
        <v>76</v>
      </c>
      <c r="K56" t="s">
        <v>76</v>
      </c>
      <c r="L56" t="s">
        <v>110</v>
      </c>
      <c r="M56" t="s">
        <v>76</v>
      </c>
      <c r="N56" t="s">
        <v>76</v>
      </c>
      <c r="O56" t="s">
        <v>76</v>
      </c>
      <c r="P56" t="s">
        <v>76</v>
      </c>
      <c r="Q56" t="s">
        <v>76</v>
      </c>
    </row>
    <row r="57" spans="1:17" x14ac:dyDescent="0.4">
      <c r="A57">
        <v>55</v>
      </c>
      <c r="B57" t="s">
        <v>236</v>
      </c>
      <c r="C57" t="s">
        <v>237</v>
      </c>
      <c r="D57" t="s">
        <v>233</v>
      </c>
      <c r="E57" t="s">
        <v>19</v>
      </c>
      <c r="F57" t="s">
        <v>429</v>
      </c>
      <c r="G57" t="s">
        <v>429</v>
      </c>
      <c r="H57" t="s">
        <v>76</v>
      </c>
      <c r="I57" t="s">
        <v>110</v>
      </c>
      <c r="J57" t="s">
        <v>110</v>
      </c>
      <c r="K57" t="s">
        <v>76</v>
      </c>
      <c r="L57" t="s">
        <v>110</v>
      </c>
      <c r="M57" t="s">
        <v>76</v>
      </c>
      <c r="N57" t="s">
        <v>76</v>
      </c>
      <c r="O57" t="s">
        <v>76</v>
      </c>
      <c r="P57" t="s">
        <v>76</v>
      </c>
      <c r="Q57" t="s">
        <v>76</v>
      </c>
    </row>
    <row r="58" spans="1:17" x14ac:dyDescent="0.4">
      <c r="A58">
        <v>56</v>
      </c>
      <c r="B58" t="s">
        <v>238</v>
      </c>
      <c r="C58" t="s">
        <v>239</v>
      </c>
      <c r="D58" t="s">
        <v>233</v>
      </c>
      <c r="E58" t="s">
        <v>21</v>
      </c>
      <c r="F58" t="s">
        <v>110</v>
      </c>
      <c r="G58" t="s">
        <v>110</v>
      </c>
      <c r="H58" t="s">
        <v>76</v>
      </c>
      <c r="I58" t="s">
        <v>110</v>
      </c>
      <c r="J58"/>
      <c r="K58"/>
      <c r="L58" t="s">
        <v>110</v>
      </c>
      <c r="M58" t="s">
        <v>76</v>
      </c>
      <c r="N58" t="s">
        <v>76</v>
      </c>
      <c r="O58" t="s">
        <v>76</v>
      </c>
      <c r="P58" t="s">
        <v>76</v>
      </c>
      <c r="Q58" t="s">
        <v>76</v>
      </c>
    </row>
    <row r="59" spans="1:17" x14ac:dyDescent="0.4">
      <c r="A59">
        <v>57</v>
      </c>
      <c r="B59" t="s">
        <v>240</v>
      </c>
      <c r="C59" t="s">
        <v>241</v>
      </c>
      <c r="D59" t="s">
        <v>242</v>
      </c>
      <c r="E59" t="s">
        <v>19</v>
      </c>
      <c r="F59" t="s">
        <v>110</v>
      </c>
      <c r="G59" t="s">
        <v>110</v>
      </c>
      <c r="H59" t="s">
        <v>76</v>
      </c>
      <c r="I59" t="s">
        <v>110</v>
      </c>
      <c r="J59" t="s">
        <v>76</v>
      </c>
      <c r="K59" t="s">
        <v>76</v>
      </c>
      <c r="L59" t="s">
        <v>110</v>
      </c>
      <c r="M59" t="s">
        <v>76</v>
      </c>
      <c r="N59" t="s">
        <v>76</v>
      </c>
      <c r="O59" t="s">
        <v>76</v>
      </c>
      <c r="P59" t="s">
        <v>76</v>
      </c>
      <c r="Q59" t="s">
        <v>76</v>
      </c>
    </row>
    <row r="60" spans="1:17" x14ac:dyDescent="0.4">
      <c r="A60">
        <v>58</v>
      </c>
      <c r="B60" t="s">
        <v>243</v>
      </c>
      <c r="C60" t="s">
        <v>244</v>
      </c>
      <c r="D60" t="s">
        <v>242</v>
      </c>
      <c r="E60" t="s">
        <v>20</v>
      </c>
      <c r="F60" t="s">
        <v>110</v>
      </c>
      <c r="G60" t="s">
        <v>110</v>
      </c>
      <c r="H60" t="s">
        <v>76</v>
      </c>
      <c r="I60" t="s">
        <v>110</v>
      </c>
      <c r="J60" t="s">
        <v>76</v>
      </c>
      <c r="K60" t="s">
        <v>76</v>
      </c>
      <c r="L60" t="s">
        <v>110</v>
      </c>
      <c r="M60" t="s">
        <v>76</v>
      </c>
      <c r="N60" t="s">
        <v>76</v>
      </c>
      <c r="O60" t="s">
        <v>76</v>
      </c>
      <c r="P60" t="s">
        <v>76</v>
      </c>
      <c r="Q60" t="s">
        <v>76</v>
      </c>
    </row>
    <row r="61" spans="1:17" x14ac:dyDescent="0.4">
      <c r="A61">
        <v>59</v>
      </c>
      <c r="B61" t="s">
        <v>245</v>
      </c>
      <c r="C61" t="s">
        <v>246</v>
      </c>
      <c r="D61" t="s">
        <v>247</v>
      </c>
      <c r="E61" t="s">
        <v>20</v>
      </c>
      <c r="F61" t="s">
        <v>110</v>
      </c>
      <c r="G61" t="s">
        <v>110</v>
      </c>
      <c r="H61" t="s">
        <v>76</v>
      </c>
      <c r="I61" t="s">
        <v>110</v>
      </c>
      <c r="J61" t="s">
        <v>76</v>
      </c>
      <c r="K61" t="s">
        <v>76</v>
      </c>
      <c r="L61" t="s">
        <v>110</v>
      </c>
      <c r="M61" t="s">
        <v>76</v>
      </c>
      <c r="N61" t="s">
        <v>76</v>
      </c>
      <c r="O61" t="s">
        <v>76</v>
      </c>
      <c r="P61" t="s">
        <v>76</v>
      </c>
      <c r="Q61" t="s">
        <v>76</v>
      </c>
    </row>
    <row r="62" spans="1:17" x14ac:dyDescent="0.4">
      <c r="A62">
        <v>60</v>
      </c>
      <c r="B62" t="s">
        <v>248</v>
      </c>
      <c r="C62" t="s">
        <v>249</v>
      </c>
      <c r="D62" t="s">
        <v>247</v>
      </c>
      <c r="E62" t="s">
        <v>23</v>
      </c>
      <c r="F62" t="s">
        <v>110</v>
      </c>
      <c r="G62" t="s">
        <v>110</v>
      </c>
      <c r="H62" t="s">
        <v>76</v>
      </c>
      <c r="I62" t="s">
        <v>110</v>
      </c>
      <c r="J62" t="s">
        <v>76</v>
      </c>
      <c r="K62" t="s">
        <v>76</v>
      </c>
      <c r="L62" t="s">
        <v>110</v>
      </c>
      <c r="M62" t="s">
        <v>76</v>
      </c>
      <c r="N62" t="s">
        <v>76</v>
      </c>
      <c r="O62" t="s">
        <v>76</v>
      </c>
      <c r="P62" t="s">
        <v>76</v>
      </c>
      <c r="Q62" t="s">
        <v>76</v>
      </c>
    </row>
    <row r="63" spans="1:17" x14ac:dyDescent="0.4">
      <c r="A63">
        <v>61</v>
      </c>
      <c r="B63" t="s">
        <v>250</v>
      </c>
      <c r="C63" t="s">
        <v>251</v>
      </c>
      <c r="D63" t="s">
        <v>247</v>
      </c>
      <c r="E63" t="s">
        <v>21</v>
      </c>
      <c r="F63" t="s">
        <v>110</v>
      </c>
      <c r="G63" t="s">
        <v>110</v>
      </c>
      <c r="H63" t="s">
        <v>76</v>
      </c>
      <c r="I63" t="s">
        <v>110</v>
      </c>
      <c r="J63" t="s">
        <v>76</v>
      </c>
      <c r="K63" t="s">
        <v>76</v>
      </c>
      <c r="L63" t="s">
        <v>110</v>
      </c>
      <c r="M63" t="s">
        <v>76</v>
      </c>
      <c r="N63" t="s">
        <v>76</v>
      </c>
      <c r="O63" t="s">
        <v>76</v>
      </c>
      <c r="P63" t="s">
        <v>76</v>
      </c>
      <c r="Q63" t="s">
        <v>76</v>
      </c>
    </row>
    <row r="64" spans="1:17" x14ac:dyDescent="0.4">
      <c r="A64">
        <v>62</v>
      </c>
      <c r="B64" t="s">
        <v>252</v>
      </c>
      <c r="C64" t="s">
        <v>253</v>
      </c>
      <c r="D64" t="s">
        <v>247</v>
      </c>
      <c r="E64" t="s">
        <v>19</v>
      </c>
      <c r="F64" t="s">
        <v>427</v>
      </c>
      <c r="G64" t="s">
        <v>427</v>
      </c>
      <c r="H64" t="s">
        <v>76</v>
      </c>
      <c r="I64" t="s">
        <v>110</v>
      </c>
      <c r="J64" t="s">
        <v>76</v>
      </c>
      <c r="K64" t="s">
        <v>76</v>
      </c>
      <c r="L64" t="s">
        <v>110</v>
      </c>
      <c r="M64" t="s">
        <v>76</v>
      </c>
      <c r="N64" t="s">
        <v>76</v>
      </c>
      <c r="O64" t="s">
        <v>76</v>
      </c>
      <c r="P64" t="s">
        <v>76</v>
      </c>
      <c r="Q64" t="s">
        <v>76</v>
      </c>
    </row>
    <row r="65" spans="1:17" x14ac:dyDescent="0.4">
      <c r="A65">
        <v>63</v>
      </c>
      <c r="B65" t="s">
        <v>254</v>
      </c>
      <c r="C65" t="s">
        <v>255</v>
      </c>
      <c r="D65" t="s">
        <v>256</v>
      </c>
      <c r="E65" t="s">
        <v>19</v>
      </c>
      <c r="F65" t="s">
        <v>110</v>
      </c>
      <c r="G65" t="s">
        <v>110</v>
      </c>
      <c r="H65" t="s">
        <v>76</v>
      </c>
      <c r="I65" t="s">
        <v>110</v>
      </c>
      <c r="J65" t="s">
        <v>110</v>
      </c>
      <c r="K65"/>
      <c r="L65" t="s">
        <v>110</v>
      </c>
      <c r="M65" t="s">
        <v>76</v>
      </c>
      <c r="N65" t="s">
        <v>76</v>
      </c>
      <c r="O65" t="s">
        <v>76</v>
      </c>
      <c r="P65" t="s">
        <v>76</v>
      </c>
      <c r="Q65" t="s">
        <v>76</v>
      </c>
    </row>
    <row r="66" spans="1:17" x14ac:dyDescent="0.4">
      <c r="A66">
        <v>64</v>
      </c>
      <c r="B66" t="s">
        <v>257</v>
      </c>
      <c r="C66" t="s">
        <v>258</v>
      </c>
      <c r="D66" t="s">
        <v>256</v>
      </c>
      <c r="E66" t="s">
        <v>23</v>
      </c>
      <c r="F66" t="s">
        <v>110</v>
      </c>
      <c r="G66" t="s">
        <v>110</v>
      </c>
      <c r="H66" t="s">
        <v>76</v>
      </c>
      <c r="I66" t="s">
        <v>110</v>
      </c>
      <c r="J66" t="s">
        <v>110</v>
      </c>
      <c r="K66" t="s">
        <v>76</v>
      </c>
      <c r="L66" t="s">
        <v>110</v>
      </c>
      <c r="M66" t="s">
        <v>76</v>
      </c>
      <c r="N66" t="s">
        <v>76</v>
      </c>
      <c r="O66" t="s">
        <v>76</v>
      </c>
      <c r="P66" t="s">
        <v>76</v>
      </c>
      <c r="Q66" t="s">
        <v>76</v>
      </c>
    </row>
    <row r="67" spans="1:17" x14ac:dyDescent="0.4">
      <c r="A67">
        <v>65</v>
      </c>
      <c r="B67" t="s">
        <v>259</v>
      </c>
      <c r="C67" t="s">
        <v>40</v>
      </c>
      <c r="D67" t="s">
        <v>256</v>
      </c>
      <c r="E67" t="s">
        <v>20</v>
      </c>
      <c r="F67" t="s">
        <v>110</v>
      </c>
      <c r="G67" t="s">
        <v>110</v>
      </c>
      <c r="H67" t="s">
        <v>76</v>
      </c>
      <c r="I67" t="s">
        <v>110</v>
      </c>
      <c r="J67" t="s">
        <v>76</v>
      </c>
      <c r="K67" t="s">
        <v>76</v>
      </c>
      <c r="L67" t="s">
        <v>110</v>
      </c>
      <c r="M67" t="s">
        <v>76</v>
      </c>
      <c r="N67" t="s">
        <v>76</v>
      </c>
      <c r="O67" t="s">
        <v>76</v>
      </c>
      <c r="P67" t="s">
        <v>76</v>
      </c>
      <c r="Q67" t="s">
        <v>76</v>
      </c>
    </row>
    <row r="68" spans="1:17" x14ac:dyDescent="0.4">
      <c r="A68">
        <v>66</v>
      </c>
      <c r="B68" t="s">
        <v>260</v>
      </c>
      <c r="C68" t="s">
        <v>261</v>
      </c>
      <c r="D68" t="s">
        <v>262</v>
      </c>
      <c r="E68" t="s">
        <v>20</v>
      </c>
      <c r="F68" t="s">
        <v>110</v>
      </c>
      <c r="G68" t="s">
        <v>110</v>
      </c>
      <c r="H68" t="s">
        <v>76</v>
      </c>
      <c r="I68" t="s">
        <v>110</v>
      </c>
      <c r="J68" t="s">
        <v>110</v>
      </c>
      <c r="K68" t="s">
        <v>76</v>
      </c>
      <c r="L68" t="s">
        <v>110</v>
      </c>
      <c r="M68" t="s">
        <v>76</v>
      </c>
      <c r="N68" t="s">
        <v>76</v>
      </c>
      <c r="O68" t="s">
        <v>76</v>
      </c>
      <c r="P68" t="s">
        <v>76</v>
      </c>
      <c r="Q68" t="s">
        <v>76</v>
      </c>
    </row>
    <row r="69" spans="1:17" x14ac:dyDescent="0.4">
      <c r="A69">
        <v>67</v>
      </c>
      <c r="B69" t="s">
        <v>263</v>
      </c>
      <c r="C69" t="s">
        <v>264</v>
      </c>
      <c r="D69" t="s">
        <v>262</v>
      </c>
      <c r="E69" t="s">
        <v>23</v>
      </c>
      <c r="F69" t="s">
        <v>110</v>
      </c>
      <c r="G69" t="s">
        <v>110</v>
      </c>
      <c r="H69" t="s">
        <v>76</v>
      </c>
      <c r="I69" t="s">
        <v>110</v>
      </c>
      <c r="J69"/>
      <c r="K69" t="s">
        <v>76</v>
      </c>
      <c r="L69" t="s">
        <v>110</v>
      </c>
      <c r="M69" t="s">
        <v>76</v>
      </c>
      <c r="N69" t="s">
        <v>76</v>
      </c>
      <c r="O69" t="s">
        <v>76</v>
      </c>
      <c r="P69" t="s">
        <v>76</v>
      </c>
      <c r="Q69" t="s">
        <v>76</v>
      </c>
    </row>
    <row r="70" spans="1:17" x14ac:dyDescent="0.4">
      <c r="A70">
        <v>68</v>
      </c>
      <c r="B70" t="s">
        <v>265</v>
      </c>
      <c r="C70" t="s">
        <v>266</v>
      </c>
      <c r="D70" t="s">
        <v>262</v>
      </c>
      <c r="E70" t="s">
        <v>19</v>
      </c>
      <c r="F70" t="s">
        <v>110</v>
      </c>
      <c r="G70" t="s">
        <v>110</v>
      </c>
      <c r="H70" t="s">
        <v>76</v>
      </c>
      <c r="I70" t="s">
        <v>110</v>
      </c>
      <c r="J70" t="s">
        <v>110</v>
      </c>
      <c r="K70" t="s">
        <v>76</v>
      </c>
      <c r="L70" t="s">
        <v>110</v>
      </c>
      <c r="M70" t="s">
        <v>76</v>
      </c>
      <c r="N70" t="s">
        <v>76</v>
      </c>
      <c r="O70" t="s">
        <v>76</v>
      </c>
      <c r="P70" t="s">
        <v>76</v>
      </c>
      <c r="Q70" t="s">
        <v>76</v>
      </c>
    </row>
    <row r="71" spans="1:17" x14ac:dyDescent="0.4">
      <c r="A71">
        <v>69</v>
      </c>
      <c r="B71" t="s">
        <v>267</v>
      </c>
      <c r="C71" t="s">
        <v>268</v>
      </c>
      <c r="D71" t="s">
        <v>262</v>
      </c>
      <c r="E71" t="s">
        <v>21</v>
      </c>
      <c r="F71" t="s">
        <v>110</v>
      </c>
      <c r="G71" t="s">
        <v>110</v>
      </c>
      <c r="H71" t="s">
        <v>76</v>
      </c>
      <c r="I71" t="s">
        <v>110</v>
      </c>
      <c r="J71" t="s">
        <v>110</v>
      </c>
      <c r="K71"/>
      <c r="L71" t="s">
        <v>110</v>
      </c>
      <c r="M71" t="s">
        <v>76</v>
      </c>
      <c r="N71" t="s">
        <v>76</v>
      </c>
      <c r="O71" t="s">
        <v>76</v>
      </c>
      <c r="P71" t="s">
        <v>76</v>
      </c>
      <c r="Q71" t="s">
        <v>76</v>
      </c>
    </row>
    <row r="72" spans="1:17" x14ac:dyDescent="0.4">
      <c r="A72">
        <v>70</v>
      </c>
      <c r="B72" t="s">
        <v>269</v>
      </c>
      <c r="C72" t="s">
        <v>270</v>
      </c>
      <c r="D72" t="s">
        <v>271</v>
      </c>
      <c r="E72" t="s">
        <v>272</v>
      </c>
      <c r="F72" t="s">
        <v>110</v>
      </c>
      <c r="G72" t="s">
        <v>110</v>
      </c>
      <c r="H72" t="s">
        <v>76</v>
      </c>
      <c r="I72" t="s">
        <v>110</v>
      </c>
      <c r="J72" t="s">
        <v>76</v>
      </c>
      <c r="K72" t="s">
        <v>76</v>
      </c>
      <c r="L72" t="s">
        <v>110</v>
      </c>
      <c r="M72" t="s">
        <v>76</v>
      </c>
      <c r="N72" t="s">
        <v>76</v>
      </c>
      <c r="O72" t="s">
        <v>76</v>
      </c>
      <c r="P72" t="s">
        <v>76</v>
      </c>
      <c r="Q72" t="s">
        <v>76</v>
      </c>
    </row>
    <row r="73" spans="1:17" x14ac:dyDescent="0.4">
      <c r="A73">
        <v>71</v>
      </c>
      <c r="B73" t="s">
        <v>273</v>
      </c>
      <c r="C73" t="s">
        <v>274</v>
      </c>
      <c r="D73" t="s">
        <v>271</v>
      </c>
      <c r="E73" t="s">
        <v>23</v>
      </c>
      <c r="F73" t="s">
        <v>110</v>
      </c>
      <c r="G73" t="s">
        <v>110</v>
      </c>
      <c r="H73" t="s">
        <v>76</v>
      </c>
      <c r="I73" t="s">
        <v>110</v>
      </c>
      <c r="J73" t="s">
        <v>76</v>
      </c>
      <c r="K73" t="s">
        <v>76</v>
      </c>
      <c r="L73" t="s">
        <v>110</v>
      </c>
      <c r="M73" t="s">
        <v>76</v>
      </c>
      <c r="N73" t="s">
        <v>76</v>
      </c>
      <c r="O73" t="s">
        <v>76</v>
      </c>
      <c r="P73" t="s">
        <v>76</v>
      </c>
      <c r="Q73" t="s">
        <v>76</v>
      </c>
    </row>
    <row r="74" spans="1:17" x14ac:dyDescent="0.4">
      <c r="A74">
        <v>72</v>
      </c>
      <c r="B74" t="s">
        <v>275</v>
      </c>
      <c r="C74" t="s">
        <v>41</v>
      </c>
      <c r="D74" t="s">
        <v>276</v>
      </c>
      <c r="E74" t="s">
        <v>20</v>
      </c>
      <c r="F74" t="s">
        <v>110</v>
      </c>
      <c r="G74" t="s">
        <v>110</v>
      </c>
      <c r="H74" t="s">
        <v>76</v>
      </c>
      <c r="I74" t="s">
        <v>110</v>
      </c>
      <c r="J74"/>
      <c r="K74" t="s">
        <v>76</v>
      </c>
      <c r="L74" t="s">
        <v>110</v>
      </c>
      <c r="M74" t="s">
        <v>76</v>
      </c>
      <c r="N74" t="s">
        <v>76</v>
      </c>
      <c r="O74" t="s">
        <v>76</v>
      </c>
      <c r="P74" t="s">
        <v>76</v>
      </c>
      <c r="Q74" t="s">
        <v>76</v>
      </c>
    </row>
    <row r="75" spans="1:17" x14ac:dyDescent="0.4">
      <c r="A75">
        <v>73</v>
      </c>
      <c r="B75" t="s">
        <v>277</v>
      </c>
      <c r="C75" t="s">
        <v>278</v>
      </c>
      <c r="D75" t="s">
        <v>276</v>
      </c>
      <c r="E75" t="s">
        <v>23</v>
      </c>
      <c r="F75" t="s">
        <v>110</v>
      </c>
      <c r="G75" t="s">
        <v>110</v>
      </c>
      <c r="H75" t="s">
        <v>76</v>
      </c>
      <c r="I75" t="s">
        <v>110</v>
      </c>
      <c r="J75"/>
      <c r="K75" t="s">
        <v>76</v>
      </c>
      <c r="L75" t="s">
        <v>110</v>
      </c>
      <c r="M75" t="s">
        <v>76</v>
      </c>
      <c r="N75" t="s">
        <v>76</v>
      </c>
      <c r="O75" t="s">
        <v>76</v>
      </c>
      <c r="P75" t="s">
        <v>76</v>
      </c>
      <c r="Q75" t="s">
        <v>76</v>
      </c>
    </row>
    <row r="76" spans="1:17" x14ac:dyDescent="0.4">
      <c r="A76">
        <v>74</v>
      </c>
      <c r="B76" t="s">
        <v>279</v>
      </c>
      <c r="C76" t="s">
        <v>280</v>
      </c>
      <c r="D76" t="s">
        <v>276</v>
      </c>
      <c r="E76" t="s">
        <v>21</v>
      </c>
      <c r="F76" t="s">
        <v>427</v>
      </c>
      <c r="G76" t="s">
        <v>427</v>
      </c>
      <c r="H76" t="s">
        <v>76</v>
      </c>
      <c r="I76" t="s">
        <v>110</v>
      </c>
      <c r="J76" t="s">
        <v>110</v>
      </c>
      <c r="K76" t="s">
        <v>76</v>
      </c>
      <c r="L76" t="s">
        <v>110</v>
      </c>
      <c r="M76" t="s">
        <v>76</v>
      </c>
      <c r="N76" t="s">
        <v>76</v>
      </c>
      <c r="O76" t="s">
        <v>76</v>
      </c>
      <c r="P76" t="s">
        <v>76</v>
      </c>
      <c r="Q76" t="s">
        <v>76</v>
      </c>
    </row>
    <row r="77" spans="1:17" x14ac:dyDescent="0.4">
      <c r="A77">
        <v>75</v>
      </c>
      <c r="B77" t="s">
        <v>281</v>
      </c>
      <c r="C77" t="s">
        <v>282</v>
      </c>
      <c r="D77" t="s">
        <v>276</v>
      </c>
      <c r="E77" t="s">
        <v>19</v>
      </c>
      <c r="F77" t="s">
        <v>110</v>
      </c>
      <c r="G77" t="s">
        <v>110</v>
      </c>
      <c r="H77" t="s">
        <v>76</v>
      </c>
      <c r="I77" t="s">
        <v>110</v>
      </c>
      <c r="J77" t="s">
        <v>76</v>
      </c>
      <c r="K77" t="s">
        <v>76</v>
      </c>
      <c r="L77" t="s">
        <v>110</v>
      </c>
      <c r="M77" t="s">
        <v>76</v>
      </c>
      <c r="N77" t="s">
        <v>76</v>
      </c>
      <c r="O77" t="s">
        <v>76</v>
      </c>
      <c r="P77" t="s">
        <v>76</v>
      </c>
      <c r="Q77" t="s">
        <v>76</v>
      </c>
    </row>
    <row r="78" spans="1:17" x14ac:dyDescent="0.4">
      <c r="A78">
        <v>76</v>
      </c>
      <c r="B78" t="s">
        <v>283</v>
      </c>
      <c r="C78" t="s">
        <v>284</v>
      </c>
      <c r="D78" t="s">
        <v>276</v>
      </c>
      <c r="E78" t="s">
        <v>32</v>
      </c>
      <c r="F78" t="s">
        <v>110</v>
      </c>
      <c r="G78" t="s">
        <v>110</v>
      </c>
      <c r="H78" t="s">
        <v>76</v>
      </c>
      <c r="I78" t="s">
        <v>110</v>
      </c>
      <c r="J78" t="s">
        <v>76</v>
      </c>
      <c r="K78" t="s">
        <v>76</v>
      </c>
      <c r="L78" t="s">
        <v>110</v>
      </c>
      <c r="M78" t="s">
        <v>76</v>
      </c>
      <c r="N78" t="s">
        <v>76</v>
      </c>
      <c r="O78" t="s">
        <v>76</v>
      </c>
      <c r="P78" t="s">
        <v>76</v>
      </c>
      <c r="Q78" t="s">
        <v>76</v>
      </c>
    </row>
    <row r="79" spans="1:17" x14ac:dyDescent="0.4">
      <c r="A79">
        <v>77</v>
      </c>
      <c r="B79" t="s">
        <v>285</v>
      </c>
      <c r="C79" t="s">
        <v>286</v>
      </c>
      <c r="D79" t="s">
        <v>287</v>
      </c>
      <c r="E79" t="s">
        <v>201</v>
      </c>
      <c r="F79" t="s">
        <v>110</v>
      </c>
      <c r="G79" t="s">
        <v>110</v>
      </c>
      <c r="H79" t="s">
        <v>76</v>
      </c>
      <c r="I79" t="s">
        <v>110</v>
      </c>
      <c r="J79" t="s">
        <v>76</v>
      </c>
      <c r="K79" t="s">
        <v>76</v>
      </c>
      <c r="L79" t="s">
        <v>76</v>
      </c>
      <c r="M79" t="s">
        <v>76</v>
      </c>
      <c r="N79" t="s">
        <v>76</v>
      </c>
      <c r="O79" t="s">
        <v>76</v>
      </c>
      <c r="P79" t="s">
        <v>76</v>
      </c>
      <c r="Q79" t="s">
        <v>76</v>
      </c>
    </row>
    <row r="80" spans="1:17" x14ac:dyDescent="0.4">
      <c r="A80">
        <v>78</v>
      </c>
      <c r="B80" t="s">
        <v>288</v>
      </c>
      <c r="C80" t="s">
        <v>289</v>
      </c>
      <c r="D80" t="s">
        <v>290</v>
      </c>
      <c r="E80" t="s">
        <v>201</v>
      </c>
      <c r="F80" t="s">
        <v>110</v>
      </c>
      <c r="G80" t="s">
        <v>76</v>
      </c>
      <c r="H80" t="s">
        <v>76</v>
      </c>
      <c r="I80" t="s">
        <v>110</v>
      </c>
      <c r="J80" t="s">
        <v>76</v>
      </c>
      <c r="K80" t="s">
        <v>76</v>
      </c>
      <c r="L80" t="s">
        <v>110</v>
      </c>
      <c r="M80" t="s">
        <v>76</v>
      </c>
      <c r="N80" t="s">
        <v>76</v>
      </c>
      <c r="O80" t="s">
        <v>76</v>
      </c>
      <c r="P80" t="s">
        <v>76</v>
      </c>
      <c r="Q80" t="s">
        <v>76</v>
      </c>
    </row>
    <row r="81" spans="1:17" x14ac:dyDescent="0.4">
      <c r="A81">
        <v>79</v>
      </c>
      <c r="B81" t="s">
        <v>291</v>
      </c>
      <c r="C81" t="s">
        <v>292</v>
      </c>
      <c r="D81" t="s">
        <v>293</v>
      </c>
      <c r="E81" t="s">
        <v>201</v>
      </c>
      <c r="F81" t="s">
        <v>110</v>
      </c>
      <c r="G81" t="s">
        <v>110</v>
      </c>
      <c r="H81" t="s">
        <v>76</v>
      </c>
      <c r="I81" t="s">
        <v>110</v>
      </c>
      <c r="J81" t="s">
        <v>76</v>
      </c>
      <c r="K81" t="s">
        <v>76</v>
      </c>
      <c r="L81" t="s">
        <v>110</v>
      </c>
      <c r="M81" t="s">
        <v>76</v>
      </c>
      <c r="N81" t="s">
        <v>76</v>
      </c>
      <c r="O81" t="s">
        <v>76</v>
      </c>
      <c r="P81" t="s">
        <v>76</v>
      </c>
      <c r="Q81" t="s">
        <v>76</v>
      </c>
    </row>
    <row r="82" spans="1:17" x14ac:dyDescent="0.4">
      <c r="A82">
        <v>80</v>
      </c>
      <c r="B82" t="s">
        <v>294</v>
      </c>
      <c r="C82" t="s">
        <v>295</v>
      </c>
      <c r="D82" t="s">
        <v>296</v>
      </c>
      <c r="E82" t="s">
        <v>201</v>
      </c>
      <c r="F82" t="s">
        <v>110</v>
      </c>
      <c r="G82" t="s">
        <v>110</v>
      </c>
      <c r="H82" t="s">
        <v>76</v>
      </c>
      <c r="I82" t="s">
        <v>110</v>
      </c>
      <c r="J82" t="s">
        <v>76</v>
      </c>
      <c r="K82" t="s">
        <v>76</v>
      </c>
      <c r="L82" t="s">
        <v>110</v>
      </c>
      <c r="M82" t="s">
        <v>76</v>
      </c>
      <c r="N82" t="s">
        <v>76</v>
      </c>
      <c r="O82" t="s">
        <v>76</v>
      </c>
      <c r="P82" t="s">
        <v>76</v>
      </c>
      <c r="Q82" t="s">
        <v>76</v>
      </c>
    </row>
    <row r="83" spans="1:17" x14ac:dyDescent="0.4">
      <c r="A83">
        <v>81</v>
      </c>
      <c r="B83" t="s">
        <v>297</v>
      </c>
      <c r="C83" t="s">
        <v>298</v>
      </c>
      <c r="D83" t="s">
        <v>299</v>
      </c>
      <c r="E83" t="s">
        <v>20</v>
      </c>
      <c r="F83" t="s">
        <v>110</v>
      </c>
      <c r="G83" t="s">
        <v>110</v>
      </c>
      <c r="H83" t="s">
        <v>110</v>
      </c>
      <c r="I83" t="s">
        <v>110</v>
      </c>
      <c r="J83" t="s">
        <v>110</v>
      </c>
      <c r="K83" t="s">
        <v>76</v>
      </c>
      <c r="L83" t="s">
        <v>110</v>
      </c>
      <c r="M83" t="s">
        <v>76</v>
      </c>
      <c r="N83" t="s">
        <v>76</v>
      </c>
      <c r="O83" t="s">
        <v>76</v>
      </c>
      <c r="P83" t="s">
        <v>76</v>
      </c>
      <c r="Q83" t="s">
        <v>76</v>
      </c>
    </row>
    <row r="84" spans="1:17" x14ac:dyDescent="0.4">
      <c r="A84">
        <v>82</v>
      </c>
      <c r="B84" t="s">
        <v>300</v>
      </c>
      <c r="C84" t="s">
        <v>301</v>
      </c>
      <c r="D84" t="s">
        <v>299</v>
      </c>
      <c r="E84" t="s">
        <v>21</v>
      </c>
      <c r="F84" t="s">
        <v>110</v>
      </c>
      <c r="G84" t="s">
        <v>110</v>
      </c>
      <c r="H84" t="s">
        <v>76</v>
      </c>
      <c r="I84" t="s">
        <v>110</v>
      </c>
      <c r="J84" t="s">
        <v>110</v>
      </c>
      <c r="K84" t="s">
        <v>76</v>
      </c>
      <c r="L84" t="s">
        <v>110</v>
      </c>
      <c r="M84" t="s">
        <v>76</v>
      </c>
      <c r="N84" t="s">
        <v>76</v>
      </c>
      <c r="O84" t="s">
        <v>76</v>
      </c>
      <c r="P84" t="s">
        <v>76</v>
      </c>
      <c r="Q84" t="s">
        <v>76</v>
      </c>
    </row>
    <row r="85" spans="1:17" x14ac:dyDescent="0.4">
      <c r="A85">
        <v>83</v>
      </c>
      <c r="B85" t="s">
        <v>302</v>
      </c>
      <c r="C85" t="s">
        <v>303</v>
      </c>
      <c r="D85" t="s">
        <v>299</v>
      </c>
      <c r="E85" t="s">
        <v>19</v>
      </c>
      <c r="F85" t="s">
        <v>110</v>
      </c>
      <c r="G85" t="s">
        <v>110</v>
      </c>
      <c r="H85" t="s">
        <v>76</v>
      </c>
      <c r="I85" t="s">
        <v>110</v>
      </c>
      <c r="J85" t="s">
        <v>76</v>
      </c>
      <c r="K85" t="s">
        <v>76</v>
      </c>
      <c r="L85" t="s">
        <v>110</v>
      </c>
      <c r="M85" t="s">
        <v>76</v>
      </c>
      <c r="N85" t="s">
        <v>76</v>
      </c>
      <c r="O85" t="s">
        <v>76</v>
      </c>
      <c r="P85" t="s">
        <v>76</v>
      </c>
      <c r="Q85" t="s">
        <v>76</v>
      </c>
    </row>
    <row r="86" spans="1:17" x14ac:dyDescent="0.4">
      <c r="A86">
        <v>84</v>
      </c>
      <c r="B86" t="s">
        <v>304</v>
      </c>
      <c r="C86" t="s">
        <v>305</v>
      </c>
      <c r="D86" t="s">
        <v>299</v>
      </c>
      <c r="E86" t="s">
        <v>23</v>
      </c>
      <c r="F86" t="s">
        <v>110</v>
      </c>
      <c r="G86" t="s">
        <v>110</v>
      </c>
      <c r="H86" t="s">
        <v>76</v>
      </c>
      <c r="I86" t="s">
        <v>110</v>
      </c>
      <c r="J86" t="s">
        <v>76</v>
      </c>
      <c r="K86" t="s">
        <v>76</v>
      </c>
      <c r="L86" t="s">
        <v>110</v>
      </c>
      <c r="M86" t="s">
        <v>76</v>
      </c>
      <c r="N86" t="s">
        <v>76</v>
      </c>
      <c r="O86" t="s">
        <v>76</v>
      </c>
      <c r="P86" t="s">
        <v>76</v>
      </c>
      <c r="Q86" t="s">
        <v>76</v>
      </c>
    </row>
    <row r="87" spans="1:17" x14ac:dyDescent="0.4">
      <c r="A87">
        <v>85</v>
      </c>
      <c r="B87" t="s">
        <v>306</v>
      </c>
      <c r="C87" t="s">
        <v>307</v>
      </c>
      <c r="D87" t="s">
        <v>299</v>
      </c>
      <c r="E87" t="s">
        <v>32</v>
      </c>
      <c r="F87" t="s">
        <v>427</v>
      </c>
      <c r="G87" t="s">
        <v>427</v>
      </c>
      <c r="H87" t="s">
        <v>434</v>
      </c>
      <c r="I87" t="s">
        <v>110</v>
      </c>
      <c r="J87" t="s">
        <v>110</v>
      </c>
      <c r="K87" t="s">
        <v>76</v>
      </c>
      <c r="L87" t="s">
        <v>110</v>
      </c>
      <c r="M87" t="s">
        <v>76</v>
      </c>
      <c r="N87" t="s">
        <v>76</v>
      </c>
      <c r="O87" t="s">
        <v>76</v>
      </c>
      <c r="P87" t="s">
        <v>76</v>
      </c>
      <c r="Q87" t="s">
        <v>76</v>
      </c>
    </row>
    <row r="88" spans="1:17" x14ac:dyDescent="0.4">
      <c r="A88">
        <v>86</v>
      </c>
      <c r="B88" t="s">
        <v>308</v>
      </c>
      <c r="C88" t="s">
        <v>309</v>
      </c>
      <c r="D88" t="s">
        <v>310</v>
      </c>
      <c r="E88" t="s">
        <v>201</v>
      </c>
      <c r="F88" t="s">
        <v>110</v>
      </c>
      <c r="G88" t="s">
        <v>110</v>
      </c>
      <c r="H88" t="s">
        <v>76</v>
      </c>
      <c r="I88" t="s">
        <v>110</v>
      </c>
      <c r="J88" t="s">
        <v>76</v>
      </c>
      <c r="K88" t="s">
        <v>76</v>
      </c>
      <c r="L88" t="s">
        <v>110</v>
      </c>
      <c r="M88" t="s">
        <v>76</v>
      </c>
      <c r="N88" t="s">
        <v>76</v>
      </c>
      <c r="O88" t="s">
        <v>76</v>
      </c>
      <c r="P88" t="s">
        <v>76</v>
      </c>
      <c r="Q88" t="s">
        <v>76</v>
      </c>
    </row>
    <row r="89" spans="1:17" x14ac:dyDescent="0.4">
      <c r="A89">
        <v>87</v>
      </c>
      <c r="B89" t="s">
        <v>311</v>
      </c>
      <c r="C89" t="s">
        <v>44</v>
      </c>
      <c r="D89" t="s">
        <v>312</v>
      </c>
      <c r="E89" t="s">
        <v>201</v>
      </c>
      <c r="F89"/>
      <c r="G89"/>
      <c r="H89" t="s">
        <v>76</v>
      </c>
      <c r="I89" t="s">
        <v>110</v>
      </c>
      <c r="J89" t="s">
        <v>76</v>
      </c>
      <c r="K89" t="s">
        <v>76</v>
      </c>
      <c r="L89" t="s">
        <v>76</v>
      </c>
      <c r="M89" t="s">
        <v>76</v>
      </c>
      <c r="N89" t="s">
        <v>76</v>
      </c>
      <c r="O89" t="s">
        <v>76</v>
      </c>
      <c r="P89" t="s">
        <v>76</v>
      </c>
      <c r="Q89" t="s">
        <v>76</v>
      </c>
    </row>
    <row r="90" spans="1:17" x14ac:dyDescent="0.4">
      <c r="A90">
        <v>88</v>
      </c>
      <c r="B90" t="s">
        <v>313</v>
      </c>
      <c r="C90" t="s">
        <v>314</v>
      </c>
      <c r="D90" t="s">
        <v>315</v>
      </c>
      <c r="E90" t="s">
        <v>201</v>
      </c>
      <c r="F90" t="s">
        <v>110</v>
      </c>
      <c r="G90" t="s">
        <v>110</v>
      </c>
      <c r="H90" t="s">
        <v>76</v>
      </c>
      <c r="I90" t="s">
        <v>110</v>
      </c>
      <c r="J90" t="s">
        <v>110</v>
      </c>
      <c r="K90" t="s">
        <v>76</v>
      </c>
      <c r="L90" t="s">
        <v>110</v>
      </c>
      <c r="M90" t="s">
        <v>76</v>
      </c>
      <c r="N90" t="s">
        <v>76</v>
      </c>
      <c r="O90" t="s">
        <v>76</v>
      </c>
      <c r="P90" t="s">
        <v>76</v>
      </c>
      <c r="Q90" t="s">
        <v>76</v>
      </c>
    </row>
    <row r="91" spans="1:17" x14ac:dyDescent="0.4">
      <c r="A91">
        <v>89</v>
      </c>
      <c r="B91" t="s">
        <v>316</v>
      </c>
      <c r="C91" t="s">
        <v>317</v>
      </c>
      <c r="D91" t="s">
        <v>318</v>
      </c>
      <c r="E91" t="s">
        <v>20</v>
      </c>
      <c r="F91" t="s">
        <v>427</v>
      </c>
      <c r="G91" t="s">
        <v>427</v>
      </c>
      <c r="H91" t="s">
        <v>76</v>
      </c>
      <c r="I91" t="s">
        <v>110</v>
      </c>
      <c r="J91" t="s">
        <v>76</v>
      </c>
      <c r="K91" t="s">
        <v>76</v>
      </c>
      <c r="L91" t="s">
        <v>110</v>
      </c>
      <c r="M91" t="s">
        <v>76</v>
      </c>
      <c r="N91" t="s">
        <v>76</v>
      </c>
      <c r="O91" t="s">
        <v>76</v>
      </c>
      <c r="P91" t="s">
        <v>76</v>
      </c>
      <c r="Q91" t="s">
        <v>76</v>
      </c>
    </row>
    <row r="92" spans="1:17" x14ac:dyDescent="0.4">
      <c r="A92">
        <v>90</v>
      </c>
      <c r="B92" t="s">
        <v>319</v>
      </c>
      <c r="C92" t="s">
        <v>320</v>
      </c>
      <c r="D92" t="s">
        <v>318</v>
      </c>
      <c r="E92" t="s">
        <v>19</v>
      </c>
      <c r="F92" t="s">
        <v>427</v>
      </c>
      <c r="G92" t="s">
        <v>427</v>
      </c>
      <c r="H92" t="s">
        <v>76</v>
      </c>
      <c r="I92" t="s">
        <v>110</v>
      </c>
      <c r="J92" t="s">
        <v>76</v>
      </c>
      <c r="K92" t="s">
        <v>76</v>
      </c>
      <c r="L92" t="s">
        <v>110</v>
      </c>
      <c r="M92" t="s">
        <v>76</v>
      </c>
      <c r="N92" t="s">
        <v>76</v>
      </c>
      <c r="O92" t="s">
        <v>76</v>
      </c>
      <c r="P92" t="s">
        <v>76</v>
      </c>
      <c r="Q92" t="s">
        <v>76</v>
      </c>
    </row>
    <row r="93" spans="1:17" x14ac:dyDescent="0.4">
      <c r="A93">
        <v>91</v>
      </c>
      <c r="B93" t="s">
        <v>321</v>
      </c>
      <c r="C93" t="s">
        <v>322</v>
      </c>
      <c r="D93" t="s">
        <v>318</v>
      </c>
      <c r="E93" t="s">
        <v>23</v>
      </c>
      <c r="F93" t="s">
        <v>427</v>
      </c>
      <c r="G93" t="s">
        <v>427</v>
      </c>
      <c r="H93" t="s">
        <v>76</v>
      </c>
      <c r="I93" t="s">
        <v>110</v>
      </c>
      <c r="J93" t="s">
        <v>76</v>
      </c>
      <c r="K93" t="s">
        <v>76</v>
      </c>
      <c r="L93" t="s">
        <v>110</v>
      </c>
      <c r="M93" t="s">
        <v>76</v>
      </c>
      <c r="N93" t="s">
        <v>76</v>
      </c>
      <c r="O93" t="s">
        <v>76</v>
      </c>
      <c r="P93" t="s">
        <v>76</v>
      </c>
      <c r="Q93" t="s">
        <v>76</v>
      </c>
    </row>
    <row r="94" spans="1:17" x14ac:dyDescent="0.4">
      <c r="A94">
        <v>92</v>
      </c>
      <c r="B94" t="s">
        <v>323</v>
      </c>
      <c r="C94" t="s">
        <v>324</v>
      </c>
      <c r="D94" t="s">
        <v>325</v>
      </c>
      <c r="E94" t="s">
        <v>20</v>
      </c>
      <c r="F94" t="s">
        <v>110</v>
      </c>
      <c r="G94" t="s">
        <v>110</v>
      </c>
      <c r="H94" t="s">
        <v>76</v>
      </c>
      <c r="I94" t="s">
        <v>110</v>
      </c>
      <c r="J94"/>
      <c r="K94"/>
      <c r="L94" t="s">
        <v>110</v>
      </c>
      <c r="M94" t="s">
        <v>76</v>
      </c>
      <c r="N94" t="s">
        <v>76</v>
      </c>
      <c r="O94" t="s">
        <v>76</v>
      </c>
      <c r="P94" t="s">
        <v>76</v>
      </c>
      <c r="Q94" t="s">
        <v>76</v>
      </c>
    </row>
    <row r="95" spans="1:17" x14ac:dyDescent="0.4">
      <c r="A95">
        <v>93</v>
      </c>
      <c r="B95" t="s">
        <v>326</v>
      </c>
      <c r="C95" t="s">
        <v>327</v>
      </c>
      <c r="D95" t="s">
        <v>325</v>
      </c>
      <c r="E95" t="s">
        <v>23</v>
      </c>
      <c r="F95" t="s">
        <v>110</v>
      </c>
      <c r="G95" t="s">
        <v>110</v>
      </c>
      <c r="H95" t="s">
        <v>76</v>
      </c>
      <c r="I95" t="s">
        <v>110</v>
      </c>
      <c r="J95" t="s">
        <v>76</v>
      </c>
      <c r="K95" t="s">
        <v>76</v>
      </c>
      <c r="L95" t="s">
        <v>110</v>
      </c>
      <c r="M95" t="s">
        <v>76</v>
      </c>
      <c r="N95" t="s">
        <v>76</v>
      </c>
      <c r="O95" t="s">
        <v>76</v>
      </c>
      <c r="P95" t="s">
        <v>76</v>
      </c>
      <c r="Q95" t="s">
        <v>76</v>
      </c>
    </row>
    <row r="96" spans="1:17" x14ac:dyDescent="0.4">
      <c r="A96">
        <v>94</v>
      </c>
      <c r="B96" t="s">
        <v>328</v>
      </c>
      <c r="C96" t="s">
        <v>47</v>
      </c>
      <c r="D96" t="s">
        <v>325</v>
      </c>
      <c r="E96" t="s">
        <v>32</v>
      </c>
      <c r="F96" t="s">
        <v>427</v>
      </c>
      <c r="G96" t="s">
        <v>427</v>
      </c>
      <c r="H96" t="s">
        <v>76</v>
      </c>
      <c r="I96" t="s">
        <v>110</v>
      </c>
      <c r="J96" t="s">
        <v>76</v>
      </c>
      <c r="K96" t="s">
        <v>76</v>
      </c>
      <c r="L96" t="s">
        <v>110</v>
      </c>
      <c r="M96" t="s">
        <v>76</v>
      </c>
      <c r="N96" t="s">
        <v>76</v>
      </c>
      <c r="O96" t="s">
        <v>76</v>
      </c>
      <c r="P96" t="s">
        <v>76</v>
      </c>
      <c r="Q96" t="s">
        <v>76</v>
      </c>
    </row>
    <row r="97" spans="1:17" x14ac:dyDescent="0.4">
      <c r="A97">
        <v>95</v>
      </c>
      <c r="B97" t="s">
        <v>329</v>
      </c>
      <c r="C97" t="s">
        <v>330</v>
      </c>
      <c r="D97" t="s">
        <v>331</v>
      </c>
      <c r="E97" t="s">
        <v>20</v>
      </c>
      <c r="F97" t="s">
        <v>427</v>
      </c>
      <c r="G97" t="s">
        <v>427</v>
      </c>
      <c r="H97" t="s">
        <v>76</v>
      </c>
      <c r="I97" t="s">
        <v>110</v>
      </c>
      <c r="J97" t="s">
        <v>76</v>
      </c>
      <c r="K97" t="s">
        <v>76</v>
      </c>
      <c r="L97" t="s">
        <v>110</v>
      </c>
      <c r="M97" t="s">
        <v>76</v>
      </c>
      <c r="N97" t="s">
        <v>76</v>
      </c>
      <c r="O97" t="s">
        <v>76</v>
      </c>
      <c r="P97" t="s">
        <v>76</v>
      </c>
      <c r="Q97" t="s">
        <v>76</v>
      </c>
    </row>
    <row r="98" spans="1:17" x14ac:dyDescent="0.4">
      <c r="A98">
        <v>96</v>
      </c>
      <c r="B98" t="s">
        <v>332</v>
      </c>
      <c r="C98" t="s">
        <v>333</v>
      </c>
      <c r="D98" t="s">
        <v>331</v>
      </c>
      <c r="E98" t="s">
        <v>19</v>
      </c>
      <c r="F98" t="s">
        <v>427</v>
      </c>
      <c r="G98" t="s">
        <v>427</v>
      </c>
      <c r="H98" t="s">
        <v>76</v>
      </c>
      <c r="I98" t="s">
        <v>110</v>
      </c>
      <c r="J98" t="s">
        <v>76</v>
      </c>
      <c r="K98" t="s">
        <v>76</v>
      </c>
      <c r="L98" t="s">
        <v>110</v>
      </c>
      <c r="M98" t="s">
        <v>76</v>
      </c>
      <c r="N98" t="s">
        <v>76</v>
      </c>
      <c r="O98" t="s">
        <v>76</v>
      </c>
      <c r="P98" t="s">
        <v>76</v>
      </c>
      <c r="Q98" t="s">
        <v>76</v>
      </c>
    </row>
    <row r="99" spans="1:17" x14ac:dyDescent="0.4">
      <c r="A99">
        <v>97</v>
      </c>
      <c r="B99" t="s">
        <v>334</v>
      </c>
      <c r="C99" t="s">
        <v>335</v>
      </c>
      <c r="D99" t="s">
        <v>331</v>
      </c>
      <c r="E99" t="s">
        <v>21</v>
      </c>
      <c r="F99" t="s">
        <v>427</v>
      </c>
      <c r="G99" t="s">
        <v>427</v>
      </c>
      <c r="H99" t="s">
        <v>76</v>
      </c>
      <c r="I99" t="s">
        <v>110</v>
      </c>
      <c r="J99" t="s">
        <v>76</v>
      </c>
      <c r="K99" t="s">
        <v>76</v>
      </c>
      <c r="L99" t="s">
        <v>110</v>
      </c>
      <c r="M99" t="s">
        <v>76</v>
      </c>
      <c r="N99" t="s">
        <v>76</v>
      </c>
      <c r="O99" t="s">
        <v>76</v>
      </c>
      <c r="P99" t="s">
        <v>76</v>
      </c>
      <c r="Q99" t="s">
        <v>76</v>
      </c>
    </row>
    <row r="100" spans="1:17" x14ac:dyDescent="0.4">
      <c r="A100">
        <v>98</v>
      </c>
      <c r="B100" t="s">
        <v>336</v>
      </c>
      <c r="C100" t="s">
        <v>337</v>
      </c>
      <c r="D100" t="s">
        <v>331</v>
      </c>
      <c r="E100" t="s">
        <v>23</v>
      </c>
      <c r="F100" t="s">
        <v>427</v>
      </c>
      <c r="G100" t="s">
        <v>427</v>
      </c>
      <c r="H100" t="s">
        <v>76</v>
      </c>
      <c r="I100" t="s">
        <v>110</v>
      </c>
      <c r="J100" t="s">
        <v>76</v>
      </c>
      <c r="K100" t="s">
        <v>76</v>
      </c>
      <c r="L100" t="s">
        <v>110</v>
      </c>
      <c r="M100" t="s">
        <v>76</v>
      </c>
      <c r="N100" t="s">
        <v>76</v>
      </c>
      <c r="O100" t="s">
        <v>76</v>
      </c>
      <c r="P100" t="s">
        <v>76</v>
      </c>
      <c r="Q100" t="s">
        <v>76</v>
      </c>
    </row>
    <row r="101" spans="1:17" x14ac:dyDescent="0.4">
      <c r="A101">
        <v>99</v>
      </c>
      <c r="B101" t="s">
        <v>338</v>
      </c>
      <c r="C101" t="s">
        <v>339</v>
      </c>
      <c r="D101" t="s">
        <v>340</v>
      </c>
      <c r="E101" t="s">
        <v>428</v>
      </c>
      <c r="F101"/>
      <c r="G101"/>
      <c r="H101" t="s">
        <v>76</v>
      </c>
      <c r="I101" t="s">
        <v>110</v>
      </c>
      <c r="J101" t="s">
        <v>76</v>
      </c>
      <c r="K101" t="s">
        <v>76</v>
      </c>
      <c r="L101" t="s">
        <v>110</v>
      </c>
      <c r="M101" t="s">
        <v>76</v>
      </c>
      <c r="N101" t="s">
        <v>76</v>
      </c>
      <c r="O101" t="s">
        <v>76</v>
      </c>
      <c r="P101" t="s">
        <v>76</v>
      </c>
      <c r="Q101" t="s">
        <v>76</v>
      </c>
    </row>
    <row r="102" spans="1:17" x14ac:dyDescent="0.4">
      <c r="A102">
        <v>100</v>
      </c>
      <c r="B102" t="s">
        <v>341</v>
      </c>
      <c r="C102" t="s">
        <v>342</v>
      </c>
      <c r="D102" t="s">
        <v>340</v>
      </c>
      <c r="E102" t="s">
        <v>20</v>
      </c>
      <c r="F102"/>
      <c r="G102"/>
      <c r="H102" t="s">
        <v>76</v>
      </c>
      <c r="I102" t="s">
        <v>110</v>
      </c>
      <c r="J102" t="s">
        <v>76</v>
      </c>
      <c r="K102" t="s">
        <v>76</v>
      </c>
      <c r="L102" t="s">
        <v>110</v>
      </c>
      <c r="M102" t="s">
        <v>76</v>
      </c>
      <c r="N102" t="s">
        <v>76</v>
      </c>
      <c r="O102" t="s">
        <v>76</v>
      </c>
      <c r="P102" t="s">
        <v>76</v>
      </c>
      <c r="Q102" t="s">
        <v>76</v>
      </c>
    </row>
    <row r="103" spans="1:17" x14ac:dyDescent="0.4">
      <c r="A103">
        <v>101</v>
      </c>
      <c r="B103" t="s">
        <v>343</v>
      </c>
      <c r="C103" t="s">
        <v>344</v>
      </c>
      <c r="D103" t="s">
        <v>340</v>
      </c>
      <c r="E103" t="s">
        <v>21</v>
      </c>
      <c r="F103"/>
      <c r="G103"/>
      <c r="H103" t="s">
        <v>76</v>
      </c>
      <c r="I103" t="s">
        <v>110</v>
      </c>
      <c r="J103" t="s">
        <v>76</v>
      </c>
      <c r="K103" t="s">
        <v>76</v>
      </c>
      <c r="L103" t="s">
        <v>110</v>
      </c>
      <c r="M103" t="s">
        <v>76</v>
      </c>
      <c r="N103" t="s">
        <v>76</v>
      </c>
      <c r="O103" t="s">
        <v>76</v>
      </c>
      <c r="P103" t="s">
        <v>76</v>
      </c>
      <c r="Q103" t="s">
        <v>76</v>
      </c>
    </row>
    <row r="104" spans="1:17" x14ac:dyDescent="0.4">
      <c r="A104">
        <v>102</v>
      </c>
      <c r="B104" t="s">
        <v>345</v>
      </c>
      <c r="C104" t="s">
        <v>346</v>
      </c>
      <c r="D104" t="s">
        <v>347</v>
      </c>
      <c r="E104" t="s">
        <v>19</v>
      </c>
      <c r="F104"/>
      <c r="G104"/>
      <c r="H104" t="s">
        <v>76</v>
      </c>
      <c r="I104" t="s">
        <v>110</v>
      </c>
      <c r="J104"/>
      <c r="K104" t="s">
        <v>76</v>
      </c>
      <c r="L104" t="s">
        <v>110</v>
      </c>
      <c r="M104" t="s">
        <v>76</v>
      </c>
      <c r="N104" t="s">
        <v>76</v>
      </c>
      <c r="O104" t="s">
        <v>76</v>
      </c>
      <c r="P104" t="s">
        <v>76</v>
      </c>
      <c r="Q104" t="s">
        <v>76</v>
      </c>
    </row>
    <row r="105" spans="1:17" x14ac:dyDescent="0.4">
      <c r="A105">
        <v>103</v>
      </c>
      <c r="B105" t="s">
        <v>348</v>
      </c>
      <c r="C105" t="s">
        <v>349</v>
      </c>
      <c r="D105" t="s">
        <v>325</v>
      </c>
      <c r="E105" t="s">
        <v>19</v>
      </c>
      <c r="F105" t="s">
        <v>110</v>
      </c>
      <c r="G105" t="s">
        <v>110</v>
      </c>
      <c r="H105" t="s">
        <v>76</v>
      </c>
      <c r="I105" t="s">
        <v>110</v>
      </c>
      <c r="J105" t="s">
        <v>76</v>
      </c>
      <c r="K105" t="s">
        <v>76</v>
      </c>
      <c r="L105" t="s">
        <v>110</v>
      </c>
      <c r="M105" t="s">
        <v>76</v>
      </c>
      <c r="N105" t="s">
        <v>76</v>
      </c>
      <c r="O105" t="s">
        <v>76</v>
      </c>
      <c r="P105" t="s">
        <v>76</v>
      </c>
      <c r="Q105" t="s">
        <v>76</v>
      </c>
    </row>
    <row r="106" spans="1:17" x14ac:dyDescent="0.4">
      <c r="A106">
        <v>104</v>
      </c>
      <c r="B106" t="s">
        <v>350</v>
      </c>
      <c r="C106" t="s">
        <v>351</v>
      </c>
      <c r="D106" t="s">
        <v>325</v>
      </c>
      <c r="E106" t="s">
        <v>21</v>
      </c>
      <c r="F106" t="s">
        <v>110</v>
      </c>
      <c r="G106" t="s">
        <v>110</v>
      </c>
      <c r="H106" t="s">
        <v>76</v>
      </c>
      <c r="I106" t="s">
        <v>110</v>
      </c>
      <c r="J106" t="s">
        <v>110</v>
      </c>
      <c r="K106"/>
      <c r="L106" t="s">
        <v>110</v>
      </c>
      <c r="M106" t="s">
        <v>76</v>
      </c>
      <c r="N106" t="s">
        <v>76</v>
      </c>
      <c r="O106" t="s">
        <v>76</v>
      </c>
      <c r="P106" t="s">
        <v>76</v>
      </c>
      <c r="Q106" t="s">
        <v>76</v>
      </c>
    </row>
    <row r="107" spans="1:17" x14ac:dyDescent="0.4">
      <c r="A107">
        <v>105</v>
      </c>
      <c r="B107" t="s">
        <v>352</v>
      </c>
      <c r="C107" t="s">
        <v>353</v>
      </c>
      <c r="D107" t="s">
        <v>354</v>
      </c>
      <c r="E107" t="s">
        <v>19</v>
      </c>
      <c r="F107" t="s">
        <v>110</v>
      </c>
      <c r="G107" t="s">
        <v>110</v>
      </c>
      <c r="H107" t="s">
        <v>76</v>
      </c>
      <c r="I107" t="s">
        <v>110</v>
      </c>
      <c r="J107" t="s">
        <v>110</v>
      </c>
      <c r="K107"/>
      <c r="L107" t="s">
        <v>110</v>
      </c>
      <c r="M107" t="s">
        <v>76</v>
      </c>
      <c r="N107" t="s">
        <v>76</v>
      </c>
      <c r="O107" t="s">
        <v>76</v>
      </c>
      <c r="P107" t="s">
        <v>76</v>
      </c>
      <c r="Q107" t="s">
        <v>76</v>
      </c>
    </row>
    <row r="108" spans="1:17" x14ac:dyDescent="0.4">
      <c r="A108">
        <v>106</v>
      </c>
      <c r="B108" t="s">
        <v>355</v>
      </c>
      <c r="C108" t="s">
        <v>49</v>
      </c>
      <c r="D108" t="s">
        <v>354</v>
      </c>
      <c r="E108" t="s">
        <v>23</v>
      </c>
      <c r="F108" t="s">
        <v>427</v>
      </c>
      <c r="G108" t="s">
        <v>427</v>
      </c>
      <c r="H108" t="s">
        <v>76</v>
      </c>
      <c r="I108" t="s">
        <v>110</v>
      </c>
      <c r="J108"/>
      <c r="K108" t="s">
        <v>76</v>
      </c>
      <c r="L108" t="s">
        <v>110</v>
      </c>
      <c r="M108" t="s">
        <v>76</v>
      </c>
      <c r="N108" t="s">
        <v>76</v>
      </c>
      <c r="O108" t="s">
        <v>76</v>
      </c>
      <c r="P108" t="s">
        <v>76</v>
      </c>
      <c r="Q108" t="s">
        <v>76</v>
      </c>
    </row>
    <row r="109" spans="1:17" x14ac:dyDescent="0.4">
      <c r="A109">
        <v>107</v>
      </c>
      <c r="B109" t="s">
        <v>356</v>
      </c>
      <c r="C109" t="s">
        <v>50</v>
      </c>
      <c r="D109" t="s">
        <v>354</v>
      </c>
      <c r="E109" t="s">
        <v>20</v>
      </c>
      <c r="F109" t="s">
        <v>110</v>
      </c>
      <c r="G109" t="s">
        <v>110</v>
      </c>
      <c r="H109" t="s">
        <v>76</v>
      </c>
      <c r="I109" t="s">
        <v>110</v>
      </c>
      <c r="J109" t="s">
        <v>110</v>
      </c>
      <c r="K109" t="s">
        <v>76</v>
      </c>
      <c r="L109" t="s">
        <v>110</v>
      </c>
      <c r="M109" t="s">
        <v>76</v>
      </c>
      <c r="N109" t="s">
        <v>76</v>
      </c>
      <c r="O109" t="s">
        <v>76</v>
      </c>
      <c r="P109" t="s">
        <v>76</v>
      </c>
      <c r="Q109" t="s">
        <v>76</v>
      </c>
    </row>
    <row r="110" spans="1:17" x14ac:dyDescent="0.4">
      <c r="A110">
        <v>108</v>
      </c>
      <c r="B110" t="s">
        <v>357</v>
      </c>
      <c r="C110" t="s">
        <v>358</v>
      </c>
      <c r="D110" t="s">
        <v>354</v>
      </c>
      <c r="E110" t="s">
        <v>21</v>
      </c>
      <c r="F110" t="s">
        <v>110</v>
      </c>
      <c r="G110" t="s">
        <v>110</v>
      </c>
      <c r="H110" t="s">
        <v>76</v>
      </c>
      <c r="I110" t="s">
        <v>110</v>
      </c>
      <c r="J110" t="s">
        <v>110</v>
      </c>
      <c r="K110" t="s">
        <v>76</v>
      </c>
      <c r="L110" t="s">
        <v>110</v>
      </c>
      <c r="M110" t="s">
        <v>76</v>
      </c>
      <c r="N110" t="s">
        <v>76</v>
      </c>
      <c r="O110" t="s">
        <v>76</v>
      </c>
      <c r="P110" t="s">
        <v>76</v>
      </c>
      <c r="Q110" t="s">
        <v>76</v>
      </c>
    </row>
    <row r="111" spans="1:17" x14ac:dyDescent="0.4">
      <c r="A111">
        <v>109</v>
      </c>
      <c r="B111" t="s">
        <v>359</v>
      </c>
      <c r="C111" t="s">
        <v>360</v>
      </c>
      <c r="D111" t="s">
        <v>361</v>
      </c>
      <c r="E111" t="s">
        <v>19</v>
      </c>
      <c r="F111" t="s">
        <v>110</v>
      </c>
      <c r="G111" t="s">
        <v>110</v>
      </c>
      <c r="H111" t="s">
        <v>76</v>
      </c>
      <c r="I111" t="s">
        <v>110</v>
      </c>
      <c r="J111"/>
      <c r="K111" t="s">
        <v>76</v>
      </c>
      <c r="L111" t="s">
        <v>110</v>
      </c>
      <c r="M111" t="s">
        <v>76</v>
      </c>
      <c r="N111" t="s">
        <v>76</v>
      </c>
      <c r="O111" t="s">
        <v>76</v>
      </c>
      <c r="P111" t="s">
        <v>76</v>
      </c>
      <c r="Q111" t="s">
        <v>76</v>
      </c>
    </row>
    <row r="112" spans="1:17" x14ac:dyDescent="0.4">
      <c r="A112">
        <v>110</v>
      </c>
      <c r="B112" t="s">
        <v>362</v>
      </c>
      <c r="C112" t="s">
        <v>363</v>
      </c>
      <c r="D112" t="s">
        <v>361</v>
      </c>
      <c r="E112" t="s">
        <v>20</v>
      </c>
      <c r="F112" t="s">
        <v>110</v>
      </c>
      <c r="G112" t="s">
        <v>110</v>
      </c>
      <c r="H112" t="s">
        <v>76</v>
      </c>
      <c r="I112" t="s">
        <v>110</v>
      </c>
      <c r="J112"/>
      <c r="K112" t="s">
        <v>76</v>
      </c>
      <c r="L112" t="s">
        <v>110</v>
      </c>
      <c r="M112" t="s">
        <v>76</v>
      </c>
      <c r="N112" t="s">
        <v>76</v>
      </c>
      <c r="O112" t="s">
        <v>76</v>
      </c>
      <c r="P112" t="s">
        <v>76</v>
      </c>
      <c r="Q112" t="s">
        <v>76</v>
      </c>
    </row>
    <row r="113" spans="1:17" x14ac:dyDescent="0.4">
      <c r="A113">
        <v>111</v>
      </c>
      <c r="B113" t="s">
        <v>364</v>
      </c>
      <c r="C113" t="s">
        <v>365</v>
      </c>
      <c r="D113" t="s">
        <v>361</v>
      </c>
      <c r="E113" t="s">
        <v>23</v>
      </c>
      <c r="F113" t="s">
        <v>110</v>
      </c>
      <c r="G113" t="s">
        <v>110</v>
      </c>
      <c r="H113" t="s">
        <v>76</v>
      </c>
      <c r="I113" t="s">
        <v>110</v>
      </c>
      <c r="J113"/>
      <c r="K113"/>
      <c r="L113" t="s">
        <v>110</v>
      </c>
      <c r="M113" t="s">
        <v>76</v>
      </c>
      <c r="N113" t="s">
        <v>76</v>
      </c>
      <c r="O113" t="s">
        <v>76</v>
      </c>
      <c r="P113" t="s">
        <v>76</v>
      </c>
      <c r="Q113" t="s">
        <v>76</v>
      </c>
    </row>
    <row r="114" spans="1:17" x14ac:dyDescent="0.4">
      <c r="A114">
        <v>112</v>
      </c>
      <c r="B114" t="s">
        <v>366</v>
      </c>
      <c r="C114" t="s">
        <v>367</v>
      </c>
      <c r="D114" t="s">
        <v>368</v>
      </c>
      <c r="E114" t="s">
        <v>20</v>
      </c>
      <c r="F114" t="s">
        <v>110</v>
      </c>
      <c r="G114" t="s">
        <v>110</v>
      </c>
      <c r="H114" t="s">
        <v>76</v>
      </c>
      <c r="I114" t="s">
        <v>110</v>
      </c>
      <c r="J114"/>
      <c r="K114"/>
      <c r="L114" t="s">
        <v>110</v>
      </c>
      <c r="M114" t="s">
        <v>76</v>
      </c>
      <c r="N114" t="s">
        <v>76</v>
      </c>
      <c r="O114" t="s">
        <v>76</v>
      </c>
      <c r="P114" t="s">
        <v>76</v>
      </c>
      <c r="Q114" t="s">
        <v>76</v>
      </c>
    </row>
    <row r="115" spans="1:17" x14ac:dyDescent="0.4">
      <c r="A115">
        <v>113</v>
      </c>
      <c r="B115" t="s">
        <v>369</v>
      </c>
      <c r="C115" t="s">
        <v>370</v>
      </c>
      <c r="D115" t="s">
        <v>368</v>
      </c>
      <c r="E115" t="s">
        <v>21</v>
      </c>
      <c r="F115" t="s">
        <v>110</v>
      </c>
      <c r="G115" t="s">
        <v>110</v>
      </c>
      <c r="H115" t="s">
        <v>76</v>
      </c>
      <c r="I115" t="s">
        <v>110</v>
      </c>
      <c r="J115"/>
      <c r="K115" t="s">
        <v>76</v>
      </c>
      <c r="L115" t="s">
        <v>110</v>
      </c>
      <c r="M115" t="s">
        <v>76</v>
      </c>
      <c r="N115" t="s">
        <v>76</v>
      </c>
      <c r="O115" t="s">
        <v>76</v>
      </c>
      <c r="P115" t="s">
        <v>76</v>
      </c>
      <c r="Q115" t="s">
        <v>76</v>
      </c>
    </row>
    <row r="116" spans="1:17" x14ac:dyDescent="0.4">
      <c r="A116">
        <v>114</v>
      </c>
      <c r="B116" t="s">
        <v>371</v>
      </c>
      <c r="C116" t="s">
        <v>372</v>
      </c>
      <c r="D116" t="s">
        <v>368</v>
      </c>
      <c r="E116" t="s">
        <v>23</v>
      </c>
      <c r="F116" t="s">
        <v>110</v>
      </c>
      <c r="G116" t="s">
        <v>110</v>
      </c>
      <c r="H116" t="s">
        <v>76</v>
      </c>
      <c r="I116" t="s">
        <v>110</v>
      </c>
      <c r="J116" t="s">
        <v>76</v>
      </c>
      <c r="K116" t="s">
        <v>76</v>
      </c>
      <c r="L116" t="s">
        <v>110</v>
      </c>
      <c r="M116" t="s">
        <v>76</v>
      </c>
      <c r="N116" t="s">
        <v>76</v>
      </c>
      <c r="O116" t="s">
        <v>76</v>
      </c>
      <c r="P116" t="s">
        <v>76</v>
      </c>
      <c r="Q116" t="s">
        <v>76</v>
      </c>
    </row>
    <row r="117" spans="1:17" x14ac:dyDescent="0.4">
      <c r="A117">
        <v>115</v>
      </c>
      <c r="B117" t="s">
        <v>373</v>
      </c>
      <c r="C117" t="s">
        <v>374</v>
      </c>
      <c r="D117" t="s">
        <v>368</v>
      </c>
      <c r="E117" t="s">
        <v>19</v>
      </c>
      <c r="F117" t="s">
        <v>110</v>
      </c>
      <c r="G117" t="s">
        <v>110</v>
      </c>
      <c r="H117" t="s">
        <v>76</v>
      </c>
      <c r="I117" t="s">
        <v>110</v>
      </c>
      <c r="J117" t="s">
        <v>76</v>
      </c>
      <c r="K117" t="s">
        <v>76</v>
      </c>
      <c r="L117" t="s">
        <v>110</v>
      </c>
      <c r="M117" t="s">
        <v>76</v>
      </c>
      <c r="N117" t="s">
        <v>76</v>
      </c>
      <c r="O117" t="s">
        <v>76</v>
      </c>
      <c r="P117" t="s">
        <v>76</v>
      </c>
      <c r="Q117" t="s">
        <v>76</v>
      </c>
    </row>
    <row r="118" spans="1:17" x14ac:dyDescent="0.4">
      <c r="A118">
        <v>116</v>
      </c>
      <c r="B118" t="s">
        <v>375</v>
      </c>
      <c r="C118" t="s">
        <v>376</v>
      </c>
      <c r="D118" t="s">
        <v>368</v>
      </c>
      <c r="E118" t="s">
        <v>32</v>
      </c>
      <c r="F118" t="s">
        <v>110</v>
      </c>
      <c r="G118" t="s">
        <v>110</v>
      </c>
      <c r="H118" t="s">
        <v>76</v>
      </c>
      <c r="I118" t="s">
        <v>110</v>
      </c>
      <c r="J118" t="s">
        <v>110</v>
      </c>
      <c r="K118"/>
      <c r="L118" t="s">
        <v>110</v>
      </c>
      <c r="M118" t="s">
        <v>76</v>
      </c>
      <c r="N118" t="s">
        <v>76</v>
      </c>
      <c r="O118" t="s">
        <v>76</v>
      </c>
      <c r="P118" t="s">
        <v>76</v>
      </c>
      <c r="Q118" t="s">
        <v>76</v>
      </c>
    </row>
    <row r="119" spans="1:17" x14ac:dyDescent="0.4">
      <c r="A119">
        <v>117</v>
      </c>
      <c r="B119" t="s">
        <v>377</v>
      </c>
      <c r="C119" t="s">
        <v>51</v>
      </c>
      <c r="D119" t="s">
        <v>378</v>
      </c>
      <c r="E119" t="s">
        <v>23</v>
      </c>
      <c r="F119" t="s">
        <v>431</v>
      </c>
      <c r="G119" t="s">
        <v>429</v>
      </c>
      <c r="H119" t="s">
        <v>76</v>
      </c>
      <c r="I119" t="s">
        <v>110</v>
      </c>
      <c r="J119" t="s">
        <v>76</v>
      </c>
      <c r="K119" t="s">
        <v>76</v>
      </c>
      <c r="L119" t="s">
        <v>110</v>
      </c>
      <c r="M119" t="s">
        <v>76</v>
      </c>
      <c r="N119" t="s">
        <v>76</v>
      </c>
      <c r="O119" t="s">
        <v>76</v>
      </c>
      <c r="P119" t="s">
        <v>76</v>
      </c>
      <c r="Q119" t="s">
        <v>76</v>
      </c>
    </row>
    <row r="120" spans="1:17" x14ac:dyDescent="0.4">
      <c r="A120">
        <v>118</v>
      </c>
      <c r="B120" t="s">
        <v>379</v>
      </c>
      <c r="C120" t="s">
        <v>380</v>
      </c>
      <c r="D120" t="s">
        <v>381</v>
      </c>
      <c r="E120" t="s">
        <v>20</v>
      </c>
      <c r="F120" t="s">
        <v>110</v>
      </c>
      <c r="G120" t="s">
        <v>110</v>
      </c>
      <c r="H120" t="s">
        <v>76</v>
      </c>
      <c r="I120" t="s">
        <v>110</v>
      </c>
      <c r="J120" t="s">
        <v>110</v>
      </c>
      <c r="K120" t="s">
        <v>76</v>
      </c>
      <c r="L120" t="s">
        <v>110</v>
      </c>
      <c r="M120" t="s">
        <v>76</v>
      </c>
      <c r="N120" t="s">
        <v>76</v>
      </c>
      <c r="O120" t="s">
        <v>76</v>
      </c>
      <c r="P120" t="s">
        <v>76</v>
      </c>
      <c r="Q120" t="s">
        <v>76</v>
      </c>
    </row>
    <row r="121" spans="1:17" x14ac:dyDescent="0.4">
      <c r="A121">
        <v>119</v>
      </c>
      <c r="B121" t="s">
        <v>382</v>
      </c>
      <c r="C121" t="s">
        <v>383</v>
      </c>
      <c r="D121" t="s">
        <v>381</v>
      </c>
      <c r="E121" t="s">
        <v>23</v>
      </c>
      <c r="F121" t="s">
        <v>110</v>
      </c>
      <c r="G121" t="s">
        <v>110</v>
      </c>
      <c r="H121" t="s">
        <v>76</v>
      </c>
      <c r="I121" t="s">
        <v>110</v>
      </c>
      <c r="J121" t="s">
        <v>110</v>
      </c>
      <c r="K121" t="s">
        <v>76</v>
      </c>
      <c r="L121" t="s">
        <v>110</v>
      </c>
      <c r="M121" t="s">
        <v>76</v>
      </c>
      <c r="N121" t="s">
        <v>76</v>
      </c>
      <c r="O121" t="s">
        <v>76</v>
      </c>
      <c r="P121" t="s">
        <v>76</v>
      </c>
      <c r="Q121" t="s">
        <v>76</v>
      </c>
    </row>
    <row r="122" spans="1:17" x14ac:dyDescent="0.4">
      <c r="A122">
        <v>120</v>
      </c>
      <c r="B122" t="s">
        <v>384</v>
      </c>
      <c r="C122" t="s">
        <v>385</v>
      </c>
      <c r="D122" t="s">
        <v>381</v>
      </c>
      <c r="E122" t="s">
        <v>21</v>
      </c>
      <c r="F122" t="s">
        <v>427</v>
      </c>
      <c r="G122" t="s">
        <v>427</v>
      </c>
      <c r="H122" t="s">
        <v>76</v>
      </c>
      <c r="I122" t="s">
        <v>110</v>
      </c>
      <c r="J122"/>
      <c r="K122" t="s">
        <v>76</v>
      </c>
      <c r="L122" t="s">
        <v>110</v>
      </c>
      <c r="M122" t="s">
        <v>76</v>
      </c>
      <c r="N122" t="s">
        <v>76</v>
      </c>
      <c r="O122" t="s">
        <v>76</v>
      </c>
      <c r="P122" t="s">
        <v>76</v>
      </c>
      <c r="Q122" t="s">
        <v>76</v>
      </c>
    </row>
    <row r="123" spans="1:17" x14ac:dyDescent="0.4">
      <c r="A123">
        <v>121</v>
      </c>
      <c r="B123" t="s">
        <v>386</v>
      </c>
      <c r="C123" t="s">
        <v>387</v>
      </c>
      <c r="D123" t="s">
        <v>381</v>
      </c>
      <c r="E123" t="s">
        <v>19</v>
      </c>
      <c r="F123" t="s">
        <v>110</v>
      </c>
      <c r="G123" t="s">
        <v>110</v>
      </c>
      <c r="H123" t="s">
        <v>76</v>
      </c>
      <c r="I123" t="s">
        <v>110</v>
      </c>
      <c r="J123" t="s">
        <v>110</v>
      </c>
      <c r="K123"/>
      <c r="L123" t="s">
        <v>110</v>
      </c>
      <c r="M123" t="s">
        <v>76</v>
      </c>
      <c r="N123" t="s">
        <v>76</v>
      </c>
      <c r="O123" t="s">
        <v>76</v>
      </c>
      <c r="P123" t="s">
        <v>76</v>
      </c>
      <c r="Q123" t="s">
        <v>76</v>
      </c>
    </row>
    <row r="124" spans="1:17" x14ac:dyDescent="0.4">
      <c r="A124">
        <v>122</v>
      </c>
      <c r="B124" t="s">
        <v>388</v>
      </c>
      <c r="C124" t="s">
        <v>389</v>
      </c>
      <c r="D124" t="s">
        <v>390</v>
      </c>
      <c r="E124" t="s">
        <v>20</v>
      </c>
      <c r="F124" t="s">
        <v>110</v>
      </c>
      <c r="G124" t="s">
        <v>110</v>
      </c>
      <c r="H124" t="s">
        <v>76</v>
      </c>
      <c r="I124" t="s">
        <v>110</v>
      </c>
      <c r="J124" t="s">
        <v>110</v>
      </c>
      <c r="K124"/>
      <c r="L124" t="s">
        <v>110</v>
      </c>
      <c r="M124" t="s">
        <v>76</v>
      </c>
      <c r="N124" t="s">
        <v>76</v>
      </c>
      <c r="O124" t="s">
        <v>76</v>
      </c>
      <c r="P124" t="s">
        <v>76</v>
      </c>
      <c r="Q124" t="s">
        <v>76</v>
      </c>
    </row>
    <row r="125" spans="1:17" x14ac:dyDescent="0.4">
      <c r="A125">
        <v>123</v>
      </c>
      <c r="B125" t="s">
        <v>391</v>
      </c>
      <c r="C125" t="s">
        <v>392</v>
      </c>
      <c r="D125" t="s">
        <v>390</v>
      </c>
      <c r="E125" t="s">
        <v>23</v>
      </c>
      <c r="F125" t="s">
        <v>110</v>
      </c>
      <c r="G125" t="s">
        <v>110</v>
      </c>
      <c r="H125" t="s">
        <v>76</v>
      </c>
      <c r="I125" t="s">
        <v>110</v>
      </c>
      <c r="J125" t="s">
        <v>110</v>
      </c>
      <c r="K125" t="s">
        <v>76</v>
      </c>
      <c r="L125" t="s">
        <v>110</v>
      </c>
      <c r="M125" t="s">
        <v>76</v>
      </c>
      <c r="N125" t="s">
        <v>76</v>
      </c>
      <c r="O125" t="s">
        <v>76</v>
      </c>
      <c r="P125" t="s">
        <v>76</v>
      </c>
      <c r="Q125" t="s">
        <v>76</v>
      </c>
    </row>
    <row r="126" spans="1:17" x14ac:dyDescent="0.4">
      <c r="A126">
        <v>124</v>
      </c>
      <c r="B126" t="s">
        <v>393</v>
      </c>
      <c r="C126" t="s">
        <v>394</v>
      </c>
      <c r="D126" t="s">
        <v>390</v>
      </c>
      <c r="E126" t="s">
        <v>19</v>
      </c>
      <c r="F126" t="s">
        <v>427</v>
      </c>
      <c r="G126" t="s">
        <v>427</v>
      </c>
      <c r="H126" t="s">
        <v>76</v>
      </c>
      <c r="I126" t="s">
        <v>110</v>
      </c>
      <c r="J126"/>
      <c r="K126"/>
      <c r="L126" t="s">
        <v>110</v>
      </c>
      <c r="M126" t="s">
        <v>76</v>
      </c>
      <c r="N126" t="s">
        <v>76</v>
      </c>
      <c r="O126" t="s">
        <v>76</v>
      </c>
      <c r="P126" t="s">
        <v>76</v>
      </c>
      <c r="Q126" t="s">
        <v>76</v>
      </c>
    </row>
    <row r="127" spans="1:17" x14ac:dyDescent="0.4">
      <c r="A127">
        <v>125</v>
      </c>
      <c r="B127" t="s">
        <v>395</v>
      </c>
      <c r="C127" t="s">
        <v>396</v>
      </c>
      <c r="D127" t="s">
        <v>390</v>
      </c>
      <c r="E127" t="s">
        <v>21</v>
      </c>
      <c r="F127" t="s">
        <v>110</v>
      </c>
      <c r="G127" t="s">
        <v>110</v>
      </c>
      <c r="H127" t="s">
        <v>76</v>
      </c>
      <c r="I127" t="s">
        <v>110</v>
      </c>
      <c r="J127" t="s">
        <v>76</v>
      </c>
      <c r="K127" t="s">
        <v>76</v>
      </c>
      <c r="L127" t="s">
        <v>110</v>
      </c>
      <c r="M127" t="s">
        <v>76</v>
      </c>
      <c r="N127" t="s">
        <v>76</v>
      </c>
      <c r="O127" t="s">
        <v>76</v>
      </c>
      <c r="P127" t="s">
        <v>76</v>
      </c>
      <c r="Q127" t="s">
        <v>76</v>
      </c>
    </row>
    <row r="128" spans="1:17" x14ac:dyDescent="0.4">
      <c r="A128">
        <v>126</v>
      </c>
      <c r="B128" t="s">
        <v>397</v>
      </c>
      <c r="C128" t="s">
        <v>398</v>
      </c>
      <c r="D128" t="s">
        <v>399</v>
      </c>
      <c r="E128" t="s">
        <v>20</v>
      </c>
      <c r="F128" t="s">
        <v>432</v>
      </c>
      <c r="G128" t="s">
        <v>433</v>
      </c>
      <c r="H128" t="s">
        <v>76</v>
      </c>
      <c r="I128" t="s">
        <v>110</v>
      </c>
      <c r="J128" t="s">
        <v>110</v>
      </c>
      <c r="K128" t="s">
        <v>76</v>
      </c>
      <c r="L128" t="s">
        <v>110</v>
      </c>
      <c r="M128" t="s">
        <v>76</v>
      </c>
      <c r="N128" t="s">
        <v>76</v>
      </c>
      <c r="O128" t="s">
        <v>76</v>
      </c>
      <c r="P128" t="s">
        <v>76</v>
      </c>
      <c r="Q128" t="s">
        <v>76</v>
      </c>
    </row>
    <row r="129" spans="1:17" x14ac:dyDescent="0.4">
      <c r="A129">
        <v>127</v>
      </c>
      <c r="B129" t="s">
        <v>400</v>
      </c>
      <c r="C129" t="s">
        <v>401</v>
      </c>
      <c r="D129" t="s">
        <v>399</v>
      </c>
      <c r="E129" t="s">
        <v>402</v>
      </c>
      <c r="F129" t="s">
        <v>433</v>
      </c>
      <c r="G129" t="s">
        <v>433</v>
      </c>
      <c r="H129" t="s">
        <v>76</v>
      </c>
      <c r="I129" t="s">
        <v>110</v>
      </c>
      <c r="J129" t="s">
        <v>110</v>
      </c>
      <c r="K129" t="s">
        <v>76</v>
      </c>
      <c r="L129" t="s">
        <v>110</v>
      </c>
      <c r="M129" t="s">
        <v>76</v>
      </c>
      <c r="N129" t="s">
        <v>76</v>
      </c>
      <c r="O129" t="s">
        <v>76</v>
      </c>
      <c r="P129" t="s">
        <v>76</v>
      </c>
      <c r="Q129" t="s">
        <v>76</v>
      </c>
    </row>
    <row r="130" spans="1:17" x14ac:dyDescent="0.4">
      <c r="A130">
        <v>128</v>
      </c>
      <c r="B130" t="s">
        <v>403</v>
      </c>
      <c r="C130" t="s">
        <v>404</v>
      </c>
      <c r="D130" t="s">
        <v>399</v>
      </c>
      <c r="E130" t="s">
        <v>21</v>
      </c>
      <c r="F130" t="s">
        <v>433</v>
      </c>
      <c r="G130" t="s">
        <v>433</v>
      </c>
      <c r="H130" t="s">
        <v>76</v>
      </c>
      <c r="I130" t="s">
        <v>110</v>
      </c>
      <c r="J130" t="s">
        <v>76</v>
      </c>
      <c r="K130" t="s">
        <v>76</v>
      </c>
      <c r="L130" t="s">
        <v>110</v>
      </c>
      <c r="M130" t="s">
        <v>76</v>
      </c>
      <c r="N130" t="s">
        <v>76</v>
      </c>
      <c r="O130" t="s">
        <v>76</v>
      </c>
      <c r="P130" t="s">
        <v>76</v>
      </c>
      <c r="Q130" t="s">
        <v>76</v>
      </c>
    </row>
    <row r="131" spans="1:17" x14ac:dyDescent="0.4">
      <c r="A131">
        <v>129</v>
      </c>
      <c r="B131" t="s">
        <v>405</v>
      </c>
      <c r="C131" t="s">
        <v>406</v>
      </c>
      <c r="D131" t="s">
        <v>407</v>
      </c>
      <c r="E131" t="s">
        <v>20</v>
      </c>
      <c r="F131"/>
      <c r="G131"/>
      <c r="H131" t="s">
        <v>76</v>
      </c>
      <c r="I131" t="s">
        <v>110</v>
      </c>
      <c r="J131" t="s">
        <v>110</v>
      </c>
      <c r="K131" t="s">
        <v>76</v>
      </c>
      <c r="L131" t="s">
        <v>110</v>
      </c>
      <c r="M131" t="s">
        <v>76</v>
      </c>
      <c r="N131" t="s">
        <v>76</v>
      </c>
      <c r="O131" t="s">
        <v>76</v>
      </c>
      <c r="P131" t="s">
        <v>76</v>
      </c>
      <c r="Q131" t="s">
        <v>76</v>
      </c>
    </row>
    <row r="132" spans="1:17" x14ac:dyDescent="0.4">
      <c r="A132">
        <v>130</v>
      </c>
      <c r="B132" t="s">
        <v>408</v>
      </c>
      <c r="C132" t="s">
        <v>409</v>
      </c>
      <c r="D132" t="s">
        <v>407</v>
      </c>
      <c r="E132" t="s">
        <v>410</v>
      </c>
      <c r="F132" t="s">
        <v>110</v>
      </c>
      <c r="G132" t="s">
        <v>110</v>
      </c>
      <c r="H132" t="s">
        <v>76</v>
      </c>
      <c r="I132" t="s">
        <v>110</v>
      </c>
      <c r="J132" t="s">
        <v>76</v>
      </c>
      <c r="K132" t="s">
        <v>76</v>
      </c>
      <c r="L132" t="s">
        <v>110</v>
      </c>
      <c r="M132" t="s">
        <v>76</v>
      </c>
      <c r="N132" t="s">
        <v>76</v>
      </c>
      <c r="O132" t="s">
        <v>76</v>
      </c>
      <c r="P132" t="s">
        <v>76</v>
      </c>
      <c r="Q132" t="s">
        <v>76</v>
      </c>
    </row>
    <row r="133" spans="1:17" x14ac:dyDescent="0.4">
      <c r="A133">
        <v>131</v>
      </c>
      <c r="B133" t="s">
        <v>411</v>
      </c>
      <c r="C133" t="s">
        <v>412</v>
      </c>
      <c r="D133" t="s">
        <v>413</v>
      </c>
      <c r="E133" t="s">
        <v>20</v>
      </c>
      <c r="F133" t="s">
        <v>433</v>
      </c>
      <c r="G133" t="s">
        <v>433</v>
      </c>
      <c r="H133" t="s">
        <v>76</v>
      </c>
      <c r="I133" t="s">
        <v>110</v>
      </c>
      <c r="J133"/>
      <c r="K133" t="s">
        <v>76</v>
      </c>
      <c r="L133" t="s">
        <v>110</v>
      </c>
      <c r="M133" t="s">
        <v>76</v>
      </c>
      <c r="N133" t="s">
        <v>76</v>
      </c>
      <c r="O133" t="s">
        <v>76</v>
      </c>
      <c r="P133" t="s">
        <v>76</v>
      </c>
      <c r="Q133" t="s">
        <v>76</v>
      </c>
    </row>
    <row r="134" spans="1:17" x14ac:dyDescent="0.4">
      <c r="A134">
        <v>132</v>
      </c>
      <c r="B134" t="s">
        <v>414</v>
      </c>
      <c r="C134" t="s">
        <v>415</v>
      </c>
      <c r="D134" t="s">
        <v>413</v>
      </c>
      <c r="E134" t="s">
        <v>23</v>
      </c>
      <c r="F134" t="s">
        <v>110</v>
      </c>
      <c r="G134" t="s">
        <v>110</v>
      </c>
      <c r="H134" t="s">
        <v>76</v>
      </c>
      <c r="I134" t="s">
        <v>110</v>
      </c>
      <c r="J134" t="s">
        <v>110</v>
      </c>
      <c r="K134"/>
      <c r="L134" t="s">
        <v>110</v>
      </c>
      <c r="M134" t="s">
        <v>76</v>
      </c>
      <c r="N134" t="s">
        <v>76</v>
      </c>
      <c r="O134" t="s">
        <v>76</v>
      </c>
      <c r="P134" t="s">
        <v>76</v>
      </c>
      <c r="Q134" t="s">
        <v>76</v>
      </c>
    </row>
    <row r="135" spans="1:17" x14ac:dyDescent="0.4">
      <c r="A135">
        <v>133</v>
      </c>
      <c r="B135" t="s">
        <v>416</v>
      </c>
      <c r="C135" t="s">
        <v>417</v>
      </c>
      <c r="D135" t="s">
        <v>413</v>
      </c>
      <c r="E135" t="s">
        <v>21</v>
      </c>
      <c r="F135" t="s">
        <v>110</v>
      </c>
      <c r="G135" t="s">
        <v>110</v>
      </c>
      <c r="H135" t="s">
        <v>76</v>
      </c>
      <c r="I135" t="s">
        <v>110</v>
      </c>
      <c r="J135"/>
      <c r="K135"/>
      <c r="L135" t="s">
        <v>110</v>
      </c>
      <c r="M135" t="s">
        <v>76</v>
      </c>
      <c r="N135" t="s">
        <v>76</v>
      </c>
      <c r="O135" t="s">
        <v>76</v>
      </c>
      <c r="P135" t="s">
        <v>76</v>
      </c>
      <c r="Q135" t="s">
        <v>76</v>
      </c>
    </row>
    <row r="136" spans="1:17" x14ac:dyDescent="0.4">
      <c r="A136">
        <v>134</v>
      </c>
      <c r="B136" t="s">
        <v>418</v>
      </c>
      <c r="C136" t="s">
        <v>419</v>
      </c>
      <c r="D136" t="s">
        <v>413</v>
      </c>
      <c r="E136" t="s">
        <v>19</v>
      </c>
      <c r="F136" t="s">
        <v>430</v>
      </c>
      <c r="G136" t="s">
        <v>430</v>
      </c>
      <c r="H136" t="s">
        <v>76</v>
      </c>
      <c r="I136" t="s">
        <v>110</v>
      </c>
      <c r="J136"/>
      <c r="K136" t="s">
        <v>76</v>
      </c>
      <c r="L136" t="s">
        <v>110</v>
      </c>
      <c r="M136" t="s">
        <v>76</v>
      </c>
      <c r="N136" t="s">
        <v>76</v>
      </c>
      <c r="O136" t="s">
        <v>76</v>
      </c>
      <c r="P136" t="s">
        <v>76</v>
      </c>
      <c r="Q136" t="s">
        <v>76</v>
      </c>
    </row>
    <row r="137" spans="1:17" x14ac:dyDescent="0.4">
      <c r="A137">
        <v>135</v>
      </c>
      <c r="B137" t="s">
        <v>420</v>
      </c>
      <c r="C137" t="s">
        <v>421</v>
      </c>
      <c r="D137" t="s">
        <v>422</v>
      </c>
      <c r="E137" t="s">
        <v>20</v>
      </c>
      <c r="F137" t="s">
        <v>110</v>
      </c>
      <c r="G137" t="s">
        <v>110</v>
      </c>
      <c r="H137" t="s">
        <v>76</v>
      </c>
      <c r="I137" t="s">
        <v>110</v>
      </c>
      <c r="J137" t="s">
        <v>110</v>
      </c>
      <c r="K137"/>
      <c r="L137" t="s">
        <v>110</v>
      </c>
      <c r="M137" t="s">
        <v>76</v>
      </c>
      <c r="N137" t="s">
        <v>76</v>
      </c>
      <c r="O137" t="s">
        <v>76</v>
      </c>
      <c r="P137" t="s">
        <v>76</v>
      </c>
      <c r="Q137" t="s">
        <v>76</v>
      </c>
    </row>
    <row r="138" spans="1:17" x14ac:dyDescent="0.4">
      <c r="A138">
        <v>136</v>
      </c>
      <c r="B138" t="s">
        <v>423</v>
      </c>
      <c r="C138" t="s">
        <v>424</v>
      </c>
      <c r="D138" t="s">
        <v>422</v>
      </c>
      <c r="E138" t="s">
        <v>23</v>
      </c>
      <c r="F138" t="s">
        <v>110</v>
      </c>
      <c r="G138" t="s">
        <v>110</v>
      </c>
      <c r="H138" t="s">
        <v>76</v>
      </c>
      <c r="I138" t="s">
        <v>110</v>
      </c>
      <c r="J138" t="s">
        <v>110</v>
      </c>
      <c r="K138" t="s">
        <v>76</v>
      </c>
      <c r="L138" t="s">
        <v>110</v>
      </c>
      <c r="M138" t="s">
        <v>76</v>
      </c>
      <c r="N138" t="s">
        <v>76</v>
      </c>
      <c r="O138" t="s">
        <v>76</v>
      </c>
      <c r="P138" t="s">
        <v>76</v>
      </c>
      <c r="Q138" t="s">
        <v>76</v>
      </c>
    </row>
    <row r="139" spans="1:17" x14ac:dyDescent="0.4">
      <c r="A139">
        <v>137</v>
      </c>
      <c r="B139" t="s">
        <v>425</v>
      </c>
      <c r="C139" t="s">
        <v>426</v>
      </c>
      <c r="D139" t="s">
        <v>422</v>
      </c>
      <c r="E139" t="s">
        <v>21</v>
      </c>
      <c r="F139" t="s">
        <v>110</v>
      </c>
      <c r="G139" t="s">
        <v>110</v>
      </c>
      <c r="H139" t="s">
        <v>76</v>
      </c>
      <c r="I139" t="s">
        <v>110</v>
      </c>
      <c r="J139" t="s">
        <v>110</v>
      </c>
      <c r="K139"/>
      <c r="L139" t="s">
        <v>110</v>
      </c>
      <c r="M139" t="s">
        <v>76</v>
      </c>
      <c r="N139" t="s">
        <v>76</v>
      </c>
      <c r="O139" t="s">
        <v>76</v>
      </c>
      <c r="P139" t="s">
        <v>76</v>
      </c>
      <c r="Q139" t="s">
        <v>76</v>
      </c>
    </row>
    <row r="141" spans="1:17" x14ac:dyDescent="0.4">
      <c r="F141" s="1">
        <f>137-COUNTBLANK(F3:F139)</f>
        <v>119</v>
      </c>
      <c r="I141" s="1">
        <f>COUNTIF(I3:I139,"○")</f>
        <v>136</v>
      </c>
      <c r="J141" s="1">
        <f>COUNTIF(J3:J139,"○")</f>
        <v>39</v>
      </c>
      <c r="L141" s="1">
        <f>137-COUNTBLANK(L3:L139)</f>
        <v>130</v>
      </c>
    </row>
  </sheetData>
  <autoFilter ref="A2:Y139" xr:uid="{00000000-0009-0000-0000-000001000000}">
    <sortState xmlns:xlrd2="http://schemas.microsoft.com/office/spreadsheetml/2017/richdata2" ref="A5:T147">
      <sortCondition ref="A4"/>
    </sortState>
  </autoFilter>
  <phoneticPr fontId="1"/>
  <dataValidations count="1">
    <dataValidation type="list" allowBlank="1" showInputMessage="1" sqref="F3:U139" xr:uid="{00000000-0002-0000-0100-000000000000}">
      <formula1>"○"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K39"/>
  <sheetViews>
    <sheetView tabSelected="1" view="pageBreakPreview" zoomScale="85" zoomScaleNormal="100" zoomScaleSheetLayoutView="85" workbookViewId="0">
      <pane ySplit="4" topLeftCell="A10" activePane="bottomLeft" state="frozen"/>
      <selection activeCell="B1" sqref="B1"/>
      <selection pane="bottomLeft" activeCell="B2" sqref="B2"/>
    </sheetView>
  </sheetViews>
  <sheetFormatPr defaultColWidth="9" defaultRowHeight="11.25" x14ac:dyDescent="0.4"/>
  <cols>
    <col min="1" max="1" width="9" style="3" hidden="1" customWidth="1"/>
    <col min="2" max="3" width="18.125" style="3" customWidth="1"/>
    <col min="4" max="8" width="26.625" style="3" customWidth="1"/>
    <col min="9" max="9" width="9" style="3"/>
    <col min="10" max="10" width="35" style="3" bestFit="1" customWidth="1"/>
    <col min="11" max="11" width="24" style="3" customWidth="1"/>
    <col min="12" max="16384" width="9" style="3"/>
  </cols>
  <sheetData>
    <row r="2" spans="1:11" ht="20.25" customHeight="1" x14ac:dyDescent="0.4">
      <c r="B2" s="11" t="str">
        <f>"TVCMオンライン受入局早見表"&amp;"（"&amp;TEXT(管理表!$D$1,"yyyy年m月d日")&amp;"現在）"</f>
        <v>TVCMオンライン受入局早見表（2021年7月1日現在）</v>
      </c>
      <c r="C2" s="10"/>
    </row>
    <row r="4" spans="1:11" ht="34.5" customHeight="1" x14ac:dyDescent="0.4">
      <c r="B4" s="4" t="s">
        <v>53</v>
      </c>
      <c r="C4" s="4" t="s">
        <v>75</v>
      </c>
      <c r="D4" s="4" t="s">
        <v>20</v>
      </c>
      <c r="E4" s="4" t="s">
        <v>23</v>
      </c>
      <c r="F4" s="4" t="s">
        <v>19</v>
      </c>
      <c r="G4" s="4" t="s">
        <v>21</v>
      </c>
      <c r="H4" s="4" t="s">
        <v>32</v>
      </c>
      <c r="J4" s="5"/>
      <c r="K4" s="4" t="s">
        <v>54</v>
      </c>
    </row>
    <row r="5" spans="1:11" ht="33" customHeight="1" x14ac:dyDescent="0.4">
      <c r="A5" s="6" t="s">
        <v>78</v>
      </c>
      <c r="B5" s="4" t="s">
        <v>30</v>
      </c>
      <c r="C5" s="4" t="str">
        <f>IF(COUNTIF($D5:$H5,"*○")+COUNTIF($D5:$H5,"*開始")=COUNTA($D5:$H5)-COUNTBLANK($D5:$H5),"全局可",IF(COUNTIF($D5:$H5,"*○")+COUNTIF($D5:$H5,"*開始")=0,"不可","一部可"))</f>
        <v>全局可</v>
      </c>
      <c r="D5" s="7" t="str">
        <f>IF(ISERROR(VLOOKUP($B5&amp;D$4,管理表!$B$3:$L$139,11,0)),"",VLOOKUP($B5&amp;D$4,管理表!$B$3:$L$139,2,0)&amp;CHAR(10)&amp;CHAR(13)&amp;VLOOKUP($B5&amp;D$4,管理表!$B$3:$L$139,11,0))</f>
        <v>ＴＢＳテレビ
_x000D_○</v>
      </c>
      <c r="E5" s="7" t="str">
        <f>IF(ISERROR(VLOOKUP($B5&amp;E$4,管理表!$B$3:$L$139,11,0)),"",VLOOKUP($B5&amp;E$4,管理表!$B$3:$L$139,2,0)&amp;CHAR(10)&amp;CHAR(13)&amp;VLOOKUP($B5&amp;E$4,管理表!$B$3:$L$139,11,0))</f>
        <v>フジテレビジョン
_x000D_○</v>
      </c>
      <c r="F5" s="7" t="str">
        <f>IF(ISERROR(VLOOKUP($B5&amp;F$4,管理表!$B$3:$L$139,11,0)),"",VLOOKUP($B5&amp;F$4,管理表!$B$3:$L$139,2,0)&amp;CHAR(10)&amp;CHAR(13)&amp;VLOOKUP($B5&amp;F$4,管理表!$B$3:$L$139,11,0))</f>
        <v>日本テレビ放送網
_x000D_○</v>
      </c>
      <c r="G5" s="7" t="str">
        <f>IF(ISERROR(VLOOKUP($B5&amp;G$4,管理表!$B$3:$L$139,11,0)),"",VLOOKUP($B5&amp;G$4,管理表!$B$3:$L$139,2,0)&amp;CHAR(10)&amp;CHAR(13)&amp;VLOOKUP($B5&amp;G$4,管理表!$B$3:$L$139,11,0))</f>
        <v>テレビ朝日
_x000D_○</v>
      </c>
      <c r="H5" s="7" t="str">
        <f>IF(ISERROR(VLOOKUP($B5&amp;H$4,管理表!$B$3:$L$139,11,0)),"",VLOOKUP($B5&amp;H$4,管理表!$B$3:$L$139,2,0)&amp;CHAR(10)&amp;CHAR(13)&amp;VLOOKUP($B5&amp;H$4,管理表!$B$3:$L$139,11,0))</f>
        <v>テレビ東京
_x000D_○</v>
      </c>
      <c r="J5" s="4" t="s">
        <v>34</v>
      </c>
      <c r="K5" s="7" t="str">
        <f>IF(ISERROR(VLOOKUP(J5,管理表!$C$3:$L$139,10,0)),"",IF(VLOOKUP(J5,管理表!$C$3:$L$139,10,0)=0,"",VLOOKUP(J5,管理表!$C$3:$L$139,10,0)))</f>
        <v>○</v>
      </c>
    </row>
    <row r="6" spans="1:11" ht="33" customHeight="1" x14ac:dyDescent="0.4">
      <c r="A6" s="6" t="s">
        <v>79</v>
      </c>
      <c r="B6" s="4" t="s">
        <v>43</v>
      </c>
      <c r="C6" s="4" t="str">
        <f t="shared" ref="C6:C36" si="0">IF(COUNTIF($D6:$H6,"*○")+COUNTIF($D6:$H6,"*開始")=COUNTA($D6:$H6)-COUNTBLANK($D6:$H6),"全局可",IF(COUNTIF($D6:$H6,"*○")+COUNTIF($D6:$H6,"*開始")=0,"不可","一部可"))</f>
        <v>全局可</v>
      </c>
      <c r="D6" s="7" t="str">
        <f>IF(ISERROR(VLOOKUP($B6&amp;D$4,管理表!$B$3:$L$139,11,0)),"",VLOOKUP($B6&amp;D$4,管理表!$B$3:$L$139,2,0)&amp;CHAR(10)&amp;CHAR(13)&amp;VLOOKUP($B6&amp;D$4,管理表!$B$3:$L$139,11,0))</f>
        <v>毎日放送
_x000D_○</v>
      </c>
      <c r="E6" s="7" t="str">
        <f>IF(ISERROR(VLOOKUP($B6&amp;E$4,管理表!$B$3:$L$139,11,0)),"",VLOOKUP($B6&amp;E$4,管理表!$B$3:$L$139,2,0)&amp;CHAR(10)&amp;CHAR(13)&amp;VLOOKUP($B6&amp;E$4,管理表!$B$3:$L$139,11,0))</f>
        <v>関西テレビ放送
_x000D_○</v>
      </c>
      <c r="F6" s="7" t="str">
        <f>IF(ISERROR(VLOOKUP($B6&amp;F$4,管理表!$B$3:$L$139,11,0)),"",VLOOKUP($B6&amp;F$4,管理表!$B$3:$L$139,2,0)&amp;CHAR(10)&amp;CHAR(13)&amp;VLOOKUP($B6&amp;F$4,管理表!$B$3:$L$139,11,0))</f>
        <v>読売テレビ放送
_x000D_○</v>
      </c>
      <c r="G6" s="7" t="str">
        <f>IF(ISERROR(VLOOKUP($B6&amp;G$4,管理表!$B$3:$L$139,11,0)),"",VLOOKUP($B6&amp;G$4,管理表!$B$3:$L$139,2,0)&amp;CHAR(10)&amp;CHAR(13)&amp;VLOOKUP($B6&amp;G$4,管理表!$B$3:$L$139,11,0))</f>
        <v>朝日放送テレビ
_x000D_○</v>
      </c>
      <c r="H6" s="7" t="str">
        <f>IF(ISERROR(VLOOKUP($B6&amp;H$4,管理表!$B$3:$L$139,11,0)),"",VLOOKUP($B6&amp;H$4,管理表!$B$3:$L$139,2,0)&amp;CHAR(10)&amp;CHAR(13)&amp;VLOOKUP($B6&amp;H$4,管理表!$B$3:$L$139,11,0))</f>
        <v>テレビ大阪
_x000D_○</v>
      </c>
      <c r="J6" s="4" t="s">
        <v>35</v>
      </c>
      <c r="K6" s="7" t="str">
        <f>IF(ISERROR(VLOOKUP(J6,管理表!$C$3:$L$139,10,0)),"",IF(VLOOKUP(J6,管理表!$C$3:$L$139,10,0)=0,"",VLOOKUP(J6,管理表!$C$3:$L$139,10,0)))</f>
        <v>○</v>
      </c>
    </row>
    <row r="7" spans="1:11" ht="33" customHeight="1" x14ac:dyDescent="0.4">
      <c r="A7" s="6" t="s">
        <v>80</v>
      </c>
      <c r="B7" s="4" t="s">
        <v>42</v>
      </c>
      <c r="C7" s="4" t="str">
        <f t="shared" si="0"/>
        <v>全局可</v>
      </c>
      <c r="D7" s="7" t="str">
        <f>IF(ISERROR(VLOOKUP($B7&amp;D$4,管理表!$B$3:$L$139,11,0)),"",VLOOKUP($B7&amp;D$4,管理表!$B$3:$L$139,2,0)&amp;CHAR(10)&amp;CHAR(13)&amp;VLOOKUP($B7&amp;D$4,管理表!$B$3:$L$139,11,0))</f>
        <v>ＣＢＣテレビ
_x000D_○</v>
      </c>
      <c r="E7" s="7" t="str">
        <f>IF(ISERROR(VLOOKUP($B7&amp;E$4,管理表!$B$3:$L$139,11,0)),"",VLOOKUP($B7&amp;E$4,管理表!$B$3:$L$139,2,0)&amp;CHAR(10)&amp;CHAR(13)&amp;VLOOKUP($B7&amp;E$4,管理表!$B$3:$L$139,11,0))</f>
        <v>東海テレビ放送
_x000D_○</v>
      </c>
      <c r="F7" s="7" t="str">
        <f>IF(ISERROR(VLOOKUP($B7&amp;F$4,管理表!$B$3:$L$139,11,0)),"",VLOOKUP($B7&amp;F$4,管理表!$B$3:$L$139,2,0)&amp;CHAR(10)&amp;CHAR(13)&amp;VLOOKUP($B7&amp;F$4,管理表!$B$3:$L$139,11,0))</f>
        <v>中京テレビ放送
_x000D_○</v>
      </c>
      <c r="G7" s="7" t="str">
        <f>IF(ISERROR(VLOOKUP($B7&amp;G$4,管理表!$B$3:$L$139,11,0)),"",VLOOKUP($B7&amp;G$4,管理表!$B$3:$L$139,2,0)&amp;CHAR(10)&amp;CHAR(13)&amp;VLOOKUP($B7&amp;G$4,管理表!$B$3:$L$139,11,0))</f>
        <v>名古屋テレビ放送
_x000D_○</v>
      </c>
      <c r="H7" s="7" t="str">
        <f>IF(ISERROR(VLOOKUP($B7&amp;H$4,管理表!$B$3:$L$139,11,0)),"",VLOOKUP($B7&amp;H$4,管理表!$B$3:$L$139,2,0)&amp;CHAR(10)&amp;CHAR(13)&amp;VLOOKUP($B7&amp;H$4,管理表!$B$3:$L$139,11,0))</f>
        <v>テレビ愛知
_x000D_○</v>
      </c>
      <c r="J7" s="4" t="s">
        <v>124</v>
      </c>
      <c r="K7" s="7" t="str">
        <f>IF(ISERROR(VLOOKUP(J7,管理表!$C$3:$L$139,10,0)),"",IF(VLOOKUP(J7,管理表!$C$3:$L$139,10,0)=0,"",VLOOKUP(J7,管理表!$C$3:$L$139,10,0)))</f>
        <v>○</v>
      </c>
    </row>
    <row r="8" spans="1:11" ht="33" customHeight="1" x14ac:dyDescent="0.4">
      <c r="A8" s="6" t="s">
        <v>81</v>
      </c>
      <c r="B8" s="4" t="s">
        <v>67</v>
      </c>
      <c r="C8" s="4" t="str">
        <f t="shared" si="0"/>
        <v>全局可</v>
      </c>
      <c r="D8" s="7" t="str">
        <f>IF(ISERROR(VLOOKUP($B8&amp;D$4,管理表!$B$3:$L$139,11,0)),"",VLOOKUP($B8&amp;D$4,管理表!$B$3:$L$139,2,0)&amp;CHAR(10)&amp;CHAR(13)&amp;VLOOKUP($B8&amp;D$4,管理表!$B$3:$L$139,11,0))</f>
        <v>ＲＫＢ毎日放送
_x000D_○</v>
      </c>
      <c r="E8" s="7" t="str">
        <f>IF(ISERROR(VLOOKUP($B8&amp;E$4,管理表!$B$3:$L$139,11,0)),"",VLOOKUP($B8&amp;E$4,管理表!$B$3:$L$139,2,0)&amp;CHAR(10)&amp;CHAR(13)&amp;VLOOKUP($B8&amp;E$4,管理表!$B$3:$L$139,11,0))</f>
        <v>テレビ西日本
_x000D_○</v>
      </c>
      <c r="F8" s="7" t="str">
        <f>IF(ISERROR(VLOOKUP($B8&amp;F$4,管理表!$B$3:$L$139,11,0)),"",VLOOKUP($B8&amp;F$4,管理表!$B$3:$L$139,2,0)&amp;CHAR(10)&amp;CHAR(13)&amp;VLOOKUP($B8&amp;F$4,管理表!$B$3:$L$139,11,0))</f>
        <v>福岡放送
_x000D_○</v>
      </c>
      <c r="G8" s="7" t="str">
        <f>IF(ISERROR(VLOOKUP($B8&amp;G$4,管理表!$B$3:$L$139,11,0)),"",VLOOKUP($B8&amp;G$4,管理表!$B$3:$L$139,2,0)&amp;CHAR(10)&amp;CHAR(13)&amp;VLOOKUP($B8&amp;G$4,管理表!$B$3:$L$139,11,0))</f>
        <v>九州朝日放送
_x000D_○</v>
      </c>
      <c r="H8" s="7" t="str">
        <f>IF(ISERROR(VLOOKUP($B8&amp;H$4,管理表!$B$3:$L$139,11,0)),"",VLOOKUP($B8&amp;H$4,管理表!$B$3:$L$139,2,0)&amp;CHAR(10)&amp;CHAR(13)&amp;VLOOKUP($B8&amp;H$4,管理表!$B$3:$L$139,11,0))</f>
        <v>ＴＶＱ九州放送
_x000D_○</v>
      </c>
      <c r="J8" s="4" t="s">
        <v>125</v>
      </c>
      <c r="K8" s="7" t="str">
        <f>IF(ISERROR(VLOOKUP(J8,管理表!$C$3:$L$139,10,0)),"",IF(VLOOKUP(J8,管理表!$C$3:$L$139,10,0)=0,"",VLOOKUP(J8,管理表!$C$3:$L$139,10,0)))</f>
        <v>○</v>
      </c>
    </row>
    <row r="9" spans="1:11" ht="33" customHeight="1" x14ac:dyDescent="0.4">
      <c r="A9" s="6" t="s">
        <v>82</v>
      </c>
      <c r="B9" s="4" t="s">
        <v>17</v>
      </c>
      <c r="C9" s="4" t="str">
        <f t="shared" si="0"/>
        <v>全局可</v>
      </c>
      <c r="D9" s="7" t="str">
        <f>IF(ISERROR(VLOOKUP($B9&amp;D$4,管理表!$B$3:$L$139,11,0)),"",VLOOKUP($B9&amp;D$4,管理表!$B$3:$L$139,2,0)&amp;CHAR(10)&amp;CHAR(13)&amp;VLOOKUP($B9&amp;D$4,管理表!$B$3:$L$139,11,0))</f>
        <v>北海道放送
_x000D_○</v>
      </c>
      <c r="E9" s="7" t="str">
        <f>IF(ISERROR(VLOOKUP($B9&amp;E$4,管理表!$B$3:$L$139,11,0)),"",VLOOKUP($B9&amp;E$4,管理表!$B$3:$L$139,2,0)&amp;CHAR(10)&amp;CHAR(13)&amp;VLOOKUP($B9&amp;E$4,管理表!$B$3:$L$139,11,0))</f>
        <v>北海道文化放送
_x000D_○</v>
      </c>
      <c r="F9" s="7" t="str">
        <f>IF(ISERROR(VLOOKUP($B9&amp;F$4,管理表!$B$3:$L$139,11,0)),"",VLOOKUP($B9&amp;F$4,管理表!$B$3:$L$139,2,0)&amp;CHAR(10)&amp;CHAR(13)&amp;VLOOKUP($B9&amp;F$4,管理表!$B$3:$L$139,11,0))</f>
        <v>札幌テレビ放送
_x000D_○</v>
      </c>
      <c r="G9" s="7" t="str">
        <f>IF(ISERROR(VLOOKUP($B9&amp;G$4,管理表!$B$3:$L$139,11,0)),"",VLOOKUP($B9&amp;G$4,管理表!$B$3:$L$139,2,0)&amp;CHAR(10)&amp;CHAR(13)&amp;VLOOKUP($B9&amp;G$4,管理表!$B$3:$L$139,11,0))</f>
        <v>北海道テレビ放送
_x000D_○</v>
      </c>
      <c r="H9" s="7" t="str">
        <f>IF(ISERROR(VLOOKUP($B9&amp;H$4,管理表!$B$3:$L$139,11,0)),"",VLOOKUP($B9&amp;H$4,管理表!$B$3:$L$139,2,0)&amp;CHAR(10)&amp;CHAR(13)&amp;VLOOKUP($B9&amp;H$4,管理表!$B$3:$L$139,11,0))</f>
        <v>テレビ北海道
_x000D_○</v>
      </c>
      <c r="J9" s="4" t="s">
        <v>130</v>
      </c>
      <c r="K9" s="7" t="str">
        <f>IF(ISERROR(VLOOKUP(J9,管理表!$C$3:$L$139,10,0)),"",IF(VLOOKUP(J9,管理表!$C$3:$L$139,10,0)=0,"",VLOOKUP(J9,管理表!$C$3:$L$139,10,0)))</f>
        <v>○</v>
      </c>
    </row>
    <row r="10" spans="1:11" ht="33" customHeight="1" x14ac:dyDescent="0.4">
      <c r="A10" s="6" t="s">
        <v>83</v>
      </c>
      <c r="B10" s="4" t="s">
        <v>18</v>
      </c>
      <c r="C10" s="4" t="str">
        <f>IF(COUNTIF($D10:$H10,"*○")+COUNTIF($D10:$H10,"*開始")=COUNTA($D10:$H10)-COUNTBLANK($D10:$H10),"全局可",IF(COUNTIF($D10:$H10,"*○")+COUNTIF($D10:$H10,"*開始")=0,"不可","一部可"))</f>
        <v>全局可</v>
      </c>
      <c r="D10" s="7" t="str">
        <f>IF(ISERROR(VLOOKUP($B10&amp;D$4,管理表!$B$3:$L$139,11,0)),"",VLOOKUP($B10&amp;D$4,管理表!$B$3:$L$139,2,0)&amp;CHAR(10)&amp;CHAR(13)&amp;VLOOKUP($B10&amp;D$4,管理表!$B$3:$L$139,11,0))</f>
        <v>青森テレビ
_x000D_○</v>
      </c>
      <c r="E10" s="7" t="str">
        <f>IF(ISERROR(VLOOKUP($B10&amp;E$4,管理表!$B$3:$L$139,11,0)),"",VLOOKUP($B10&amp;E$4,管理表!$B$3:$L$139,2,0)&amp;CHAR(10)&amp;CHAR(13)&amp;VLOOKUP($B10&amp;E$4,管理表!$B$3:$L$139,11,0))</f>
        <v/>
      </c>
      <c r="F10" s="7" t="str">
        <f>IF(ISERROR(VLOOKUP($B10&amp;F$4,管理表!$B$3:$L$139,11,0)),"",VLOOKUP($B10&amp;F$4,管理表!$B$3:$L$139,2,0)&amp;CHAR(10)&amp;CHAR(13)&amp;VLOOKUP($B10&amp;F$4,管理表!$B$3:$L$139,11,0))</f>
        <v>青森放送
_x000D_○</v>
      </c>
      <c r="G10" s="7" t="str">
        <f>IF(ISERROR(VLOOKUP($B10&amp;G$4,管理表!$B$3:$L$139,11,0)),"",VLOOKUP($B10&amp;G$4,管理表!$B$3:$L$139,2,0)&amp;CHAR(10)&amp;CHAR(13)&amp;VLOOKUP($B10&amp;G$4,管理表!$B$3:$L$139,11,0))</f>
        <v>青森朝日放送
_x000D_○</v>
      </c>
      <c r="H10" s="7" t="str">
        <f>IF(ISERROR(VLOOKUP($B10&amp;H$4,管理表!$B$3:$L$139,11,0)),"",VLOOKUP($B10&amp;H$4,管理表!$B$3:$L$139,2,0)&amp;CHAR(10)&amp;CHAR(13)&amp;VLOOKUP($B10&amp;H$4,管理表!$B$3:$L$139,11,0))</f>
        <v/>
      </c>
      <c r="J10" s="4" t="s">
        <v>126</v>
      </c>
      <c r="K10" s="7" t="str">
        <f>IF(ISERROR(VLOOKUP(J10,管理表!$C$3:$L$139,10,0)),"",IF(VLOOKUP(J10,管理表!$C$3:$L$139,10,0)=0,"",VLOOKUP(J10,管理表!$C$3:$L$139,10,0)))</f>
        <v>○</v>
      </c>
    </row>
    <row r="11" spans="1:11" ht="33" customHeight="1" x14ac:dyDescent="0.4">
      <c r="A11" s="6" t="s">
        <v>98</v>
      </c>
      <c r="B11" s="4" t="s">
        <v>25</v>
      </c>
      <c r="C11" s="4" t="str">
        <f t="shared" si="0"/>
        <v>全局可</v>
      </c>
      <c r="D11" s="7" t="str">
        <f>IF(ISERROR(VLOOKUP($B11&amp;D$4,管理表!$B$3:$L$139,11,0)),"",VLOOKUP($B11&amp;D$4,管理表!$B$3:$L$139,2,0)&amp;CHAR(10)&amp;CHAR(13)&amp;VLOOKUP($B11&amp;D$4,管理表!$B$3:$L$139,11,0))</f>
        <v/>
      </c>
      <c r="E11" s="7" t="str">
        <f>IF(ISERROR(VLOOKUP($B11&amp;E$4,管理表!$B$3:$L$139,11,0)),"",VLOOKUP($B11&amp;E$4,管理表!$B$3:$L$139,2,0)&amp;CHAR(10)&amp;CHAR(13)&amp;VLOOKUP($B11&amp;E$4,管理表!$B$3:$L$139,11,0))</f>
        <v>秋田テレビ
_x000D_○</v>
      </c>
      <c r="F11" s="7" t="str">
        <f>IF(ISERROR(VLOOKUP($B11&amp;F$4,管理表!$B$3:$L$139,11,0)),"",VLOOKUP($B11&amp;F$4,管理表!$B$3:$L$139,2,0)&amp;CHAR(10)&amp;CHAR(13)&amp;VLOOKUP($B11&amp;F$4,管理表!$B$3:$L$139,11,0))</f>
        <v>秋田放送
_x000D_○</v>
      </c>
      <c r="G11" s="7" t="str">
        <f>IF(ISERROR(VLOOKUP($B11&amp;G$4,管理表!$B$3:$L$139,11,0)),"",VLOOKUP($B11&amp;G$4,管理表!$B$3:$L$139,2,0)&amp;CHAR(10)&amp;CHAR(13)&amp;VLOOKUP($B11&amp;G$4,管理表!$B$3:$L$139,11,0))</f>
        <v>秋田朝日放送
_x000D_○</v>
      </c>
      <c r="H11" s="7" t="str">
        <f>IF(ISERROR(VLOOKUP($B11&amp;H$4,管理表!$B$3:$L$139,11,0)),"",VLOOKUP($B11&amp;H$4,管理表!$B$3:$L$139,2,0)&amp;CHAR(10)&amp;CHAR(13)&amp;VLOOKUP($B11&amp;H$4,管理表!$B$3:$L$139,11,0))</f>
        <v/>
      </c>
      <c r="J11" s="4" t="s">
        <v>127</v>
      </c>
      <c r="K11" s="7" t="str">
        <f>IF(ISERROR(VLOOKUP(J11,管理表!$C$3:$L$139,10,0)),"",IF(VLOOKUP(J11,管理表!$C$3:$L$139,10,0)=0,"",VLOOKUP(J11,管理表!$C$3:$L$139,10,0)))</f>
        <v/>
      </c>
    </row>
    <row r="12" spans="1:11" ht="33" customHeight="1" x14ac:dyDescent="0.4">
      <c r="A12" s="6" t="s">
        <v>84</v>
      </c>
      <c r="B12" s="4" t="s">
        <v>22</v>
      </c>
      <c r="C12" s="4" t="str">
        <f t="shared" si="0"/>
        <v>全局可</v>
      </c>
      <c r="D12" s="7" t="str">
        <f>IF(ISERROR(VLOOKUP($B12&amp;D$4,管理表!$B$3:$L$139,11,0)),"",VLOOKUP($B12&amp;D$4,管理表!$B$3:$L$139,2,0)&amp;CHAR(10)&amp;CHAR(13)&amp;VLOOKUP($B12&amp;D$4,管理表!$B$3:$L$139,11,0))</f>
        <v>ＩＢＣ岩手放送
_x000D_○</v>
      </c>
      <c r="E12" s="7" t="str">
        <f>IF(ISERROR(VLOOKUP($B12&amp;E$4,管理表!$B$3:$L$139,11,0)),"",VLOOKUP($B12&amp;E$4,管理表!$B$3:$L$139,2,0)&amp;CHAR(10)&amp;CHAR(13)&amp;VLOOKUP($B12&amp;E$4,管理表!$B$3:$L$139,11,0))</f>
        <v>岩手めんこいテレビ
_x000D_○</v>
      </c>
      <c r="F12" s="7" t="str">
        <f>IF(ISERROR(VLOOKUP($B12&amp;F$4,管理表!$B$3:$L$139,11,0)),"",VLOOKUP($B12&amp;F$4,管理表!$B$3:$L$139,2,0)&amp;CHAR(10)&amp;CHAR(13)&amp;VLOOKUP($B12&amp;F$4,管理表!$B$3:$L$139,11,0))</f>
        <v>テレビ岩手
_x000D_○</v>
      </c>
      <c r="G12" s="7" t="str">
        <f>IF(ISERROR(VLOOKUP($B12&amp;G$4,管理表!$B$3:$L$139,11,0)),"",VLOOKUP($B12&amp;G$4,管理表!$B$3:$L$139,2,0)&amp;CHAR(10)&amp;CHAR(13)&amp;VLOOKUP($B12&amp;G$4,管理表!$B$3:$L$139,11,0))</f>
        <v>岩手朝日テレビ
_x000D_○</v>
      </c>
      <c r="H12" s="7" t="str">
        <f>IF(ISERROR(VLOOKUP($B12&amp;H$4,管理表!$B$3:$L$139,11,0)),"",VLOOKUP($B12&amp;H$4,管理表!$B$3:$L$139,2,0)&amp;CHAR(10)&amp;CHAR(13)&amp;VLOOKUP($B12&amp;H$4,管理表!$B$3:$L$139,11,0))</f>
        <v/>
      </c>
      <c r="J12" s="4" t="s">
        <v>128</v>
      </c>
      <c r="K12" s="7" t="str">
        <f>IF(ISERROR(VLOOKUP(J12,管理表!$C$3:$L$139,10,0)),"",IF(VLOOKUP(J12,管理表!$C$3:$L$139,10,0)=0,"",VLOOKUP(J12,管理表!$C$3:$L$139,10,0)))</f>
        <v/>
      </c>
    </row>
    <row r="13" spans="1:11" ht="33" customHeight="1" x14ac:dyDescent="0.4">
      <c r="A13" s="6" t="s">
        <v>99</v>
      </c>
      <c r="B13" s="4" t="s">
        <v>24</v>
      </c>
      <c r="C13" s="4" t="str">
        <f t="shared" si="0"/>
        <v>全局可</v>
      </c>
      <c r="D13" s="7" t="str">
        <f>IF(ISERROR(VLOOKUP($B13&amp;D$4,管理表!$B$3:$L$139,11,0)),"",VLOOKUP($B13&amp;D$4,管理表!$B$3:$L$139,2,0)&amp;CHAR(10)&amp;CHAR(13)&amp;VLOOKUP($B13&amp;D$4,管理表!$B$3:$L$139,11,0))</f>
        <v>東北放送
_x000D_○</v>
      </c>
      <c r="E13" s="7" t="str">
        <f>IF(ISERROR(VLOOKUP($B13&amp;E$4,管理表!$B$3:$L$139,11,0)),"",VLOOKUP($B13&amp;E$4,管理表!$B$3:$L$139,2,0)&amp;CHAR(10)&amp;CHAR(13)&amp;VLOOKUP($B13&amp;E$4,管理表!$B$3:$L$139,11,0))</f>
        <v>仙台放送
_x000D_○</v>
      </c>
      <c r="F13" s="7" t="str">
        <f>IF(ISERROR(VLOOKUP($B13&amp;F$4,管理表!$B$3:$L$139,11,0)),"",VLOOKUP($B13&amp;F$4,管理表!$B$3:$L$139,2,0)&amp;CHAR(10)&amp;CHAR(13)&amp;VLOOKUP($B13&amp;F$4,管理表!$B$3:$L$139,11,0))</f>
        <v>宮城テレビ放送
_x000D_○</v>
      </c>
      <c r="G13" s="7" t="str">
        <f>IF(ISERROR(VLOOKUP($B13&amp;G$4,管理表!$B$3:$L$139,11,0)),"",VLOOKUP($B13&amp;G$4,管理表!$B$3:$L$139,2,0)&amp;CHAR(10)&amp;CHAR(13)&amp;VLOOKUP($B13&amp;G$4,管理表!$B$3:$L$139,11,0))</f>
        <v>東日本放送
_x000D_○</v>
      </c>
      <c r="H13" s="7" t="str">
        <f>IF(ISERROR(VLOOKUP($B13&amp;H$4,管理表!$B$3:$L$139,11,0)),"",VLOOKUP($B13&amp;H$4,管理表!$B$3:$L$139,2,0)&amp;CHAR(10)&amp;CHAR(13)&amp;VLOOKUP($B13&amp;H$4,管理表!$B$3:$L$139,11,0))</f>
        <v/>
      </c>
      <c r="J13" s="4" t="s">
        <v>55</v>
      </c>
      <c r="K13" s="7" t="str">
        <f>IF(ISERROR(VLOOKUP(J13,管理表!$C$3:$L$139,10,0)),"",IF(VLOOKUP(J13,管理表!$C$3:$L$139,10,0)=0,"",VLOOKUP(J13,管理表!$C$3:$L$139,10,0)))</f>
        <v/>
      </c>
    </row>
    <row r="14" spans="1:11" ht="33" customHeight="1" x14ac:dyDescent="0.4">
      <c r="A14" s="6" t="s">
        <v>85</v>
      </c>
      <c r="B14" s="4" t="s">
        <v>26</v>
      </c>
      <c r="C14" s="4" t="str">
        <f t="shared" si="0"/>
        <v>全局可</v>
      </c>
      <c r="D14" s="7" t="str">
        <f>IF(ISERROR(VLOOKUP($B14&amp;D$4,管理表!$B$3:$L$139,11,0)),"",VLOOKUP($B14&amp;D$4,管理表!$B$3:$L$139,2,0)&amp;CHAR(10)&amp;CHAR(13)&amp;VLOOKUP($B14&amp;D$4,管理表!$B$3:$L$139,11,0))</f>
        <v>テレビユー山形
_x000D_○</v>
      </c>
      <c r="E14" s="7" t="str">
        <f>IF(ISERROR(VLOOKUP($B14&amp;E$4,管理表!$B$3:$L$139,11,0)),"",VLOOKUP($B14&amp;E$4,管理表!$B$3:$L$139,2,0)&amp;CHAR(10)&amp;CHAR(13)&amp;VLOOKUP($B14&amp;E$4,管理表!$B$3:$L$139,11,0))</f>
        <v>さくらんぼテレビジョン
_x000D_○</v>
      </c>
      <c r="F14" s="7" t="str">
        <f>IF(ISERROR(VLOOKUP($B14&amp;F$4,管理表!$B$3:$L$139,11,0)),"",VLOOKUP($B14&amp;F$4,管理表!$B$3:$L$139,2,0)&amp;CHAR(10)&amp;CHAR(13)&amp;VLOOKUP($B14&amp;F$4,管理表!$B$3:$L$139,11,0))</f>
        <v>山形放送
_x000D_○</v>
      </c>
      <c r="G14" s="7" t="str">
        <f>IF(ISERROR(VLOOKUP($B14&amp;G$4,管理表!$B$3:$L$139,11,0)),"",VLOOKUP($B14&amp;G$4,管理表!$B$3:$L$139,2,0)&amp;CHAR(10)&amp;CHAR(13)&amp;VLOOKUP($B14&amp;G$4,管理表!$B$3:$L$139,11,0))</f>
        <v>山形テレビ
_x000D_○</v>
      </c>
      <c r="H14" s="7" t="str">
        <f>IF(ISERROR(VLOOKUP($B14&amp;H$4,管理表!$B$3:$L$139,11,0)),"",VLOOKUP($B14&amp;H$4,管理表!$B$3:$L$139,2,0)&amp;CHAR(10)&amp;CHAR(13)&amp;VLOOKUP($B14&amp;H$4,管理表!$B$3:$L$139,11,0))</f>
        <v/>
      </c>
      <c r="J14" s="4" t="s">
        <v>129</v>
      </c>
      <c r="K14" s="7" t="str">
        <f>IF(ISERROR(VLOOKUP(J14,管理表!$C$3:$L$139,10,0)),"",IF(VLOOKUP(J14,管理表!$C$3:$L$139,10,0)=0,"",VLOOKUP(J14,管理表!$C$3:$L$139,10,0)))</f>
        <v/>
      </c>
    </row>
    <row r="15" spans="1:11" ht="33" customHeight="1" x14ac:dyDescent="0.4">
      <c r="A15" s="6" t="s">
        <v>86</v>
      </c>
      <c r="B15" s="4" t="s">
        <v>28</v>
      </c>
      <c r="C15" s="4" t="str">
        <f t="shared" si="0"/>
        <v>全局可</v>
      </c>
      <c r="D15" s="7" t="str">
        <f>IF(ISERROR(VLOOKUP($B15&amp;D$4,管理表!$B$3:$L$139,11,0)),"",VLOOKUP($B15&amp;D$4,管理表!$B$3:$L$139,2,0)&amp;CHAR(10)&amp;CHAR(13)&amp;VLOOKUP($B15&amp;D$4,管理表!$B$3:$L$139,11,0))</f>
        <v>テレビユー福島
_x000D_○</v>
      </c>
      <c r="E15" s="7" t="str">
        <f>IF(ISERROR(VLOOKUP($B15&amp;E$4,管理表!$B$3:$L$139,11,0)),"",VLOOKUP($B15&amp;E$4,管理表!$B$3:$L$139,2,0)&amp;CHAR(10)&amp;CHAR(13)&amp;VLOOKUP($B15&amp;E$4,管理表!$B$3:$L$139,11,0))</f>
        <v>福島テレビ
_x000D_○</v>
      </c>
      <c r="F15" s="7" t="str">
        <f>IF(ISERROR(VLOOKUP($B15&amp;F$4,管理表!$B$3:$L$139,11,0)),"",VLOOKUP($B15&amp;F$4,管理表!$B$3:$L$139,2,0)&amp;CHAR(10)&amp;CHAR(13)&amp;VLOOKUP($B15&amp;F$4,管理表!$B$3:$L$139,11,0))</f>
        <v>福島中央テレビ
_x000D_○</v>
      </c>
      <c r="G15" s="7" t="str">
        <f>IF(ISERROR(VLOOKUP($B15&amp;G$4,管理表!$B$3:$L$139,11,0)),"",VLOOKUP($B15&amp;G$4,管理表!$B$3:$L$139,2,0)&amp;CHAR(10)&amp;CHAR(13)&amp;VLOOKUP($B15&amp;G$4,管理表!$B$3:$L$139,11,0))</f>
        <v>福島放送
_x000D_○</v>
      </c>
      <c r="H15" s="7" t="str">
        <f>IF(ISERROR(VLOOKUP($B15&amp;H$4,管理表!$B$3:$L$139,11,0)),"",VLOOKUP($B15&amp;H$4,管理表!$B$3:$L$139,2,0)&amp;CHAR(10)&amp;CHAR(13)&amp;VLOOKUP($B15&amp;H$4,管理表!$B$3:$L$139,11,0))</f>
        <v/>
      </c>
    </row>
    <row r="16" spans="1:11" ht="33" customHeight="1" x14ac:dyDescent="0.4">
      <c r="A16" s="6" t="s">
        <v>100</v>
      </c>
      <c r="B16" s="4" t="s">
        <v>56</v>
      </c>
      <c r="C16" s="4" t="str">
        <f t="shared" si="0"/>
        <v>全局可</v>
      </c>
      <c r="D16" s="7" t="str">
        <f>IF(ISERROR(VLOOKUP($B16&amp;D$4,管理表!$B$3:$L$139,11,0)),"",VLOOKUP($B16&amp;D$4,管理表!$B$3:$L$139,2,0)&amp;CHAR(10)&amp;CHAR(13)&amp;VLOOKUP($B16&amp;D$4,管理表!$B$3:$L$139,11,0))</f>
        <v>新潟放送
_x000D_○</v>
      </c>
      <c r="E16" s="7" t="str">
        <f>IF(ISERROR(VLOOKUP($B16&amp;E$4,管理表!$B$3:$L$139,11,0)),"",VLOOKUP($B16&amp;E$4,管理表!$B$3:$L$139,2,0)&amp;CHAR(10)&amp;CHAR(13)&amp;VLOOKUP($B16&amp;E$4,管理表!$B$3:$L$139,11,0))</f>
        <v>ＮＳＴ新潟総合テレビ
_x000D_○</v>
      </c>
      <c r="F16" s="7" t="str">
        <f>IF(ISERROR(VLOOKUP($B16&amp;F$4,管理表!$B$3:$L$139,11,0)),"",VLOOKUP($B16&amp;F$4,管理表!$B$3:$L$139,2,0)&amp;CHAR(10)&amp;CHAR(13)&amp;VLOOKUP($B16&amp;F$4,管理表!$B$3:$L$139,11,0))</f>
        <v>テレビ新潟放送網
_x000D_○</v>
      </c>
      <c r="G16" s="7" t="str">
        <f>IF(ISERROR(VLOOKUP($B16&amp;G$4,管理表!$B$3:$L$139,11,0)),"",VLOOKUP($B16&amp;G$4,管理表!$B$3:$L$139,2,0)&amp;CHAR(10)&amp;CHAR(13)&amp;VLOOKUP($B16&amp;G$4,管理表!$B$3:$L$139,11,0))</f>
        <v>新潟テレビ２１
_x000D_○</v>
      </c>
      <c r="H16" s="7" t="str">
        <f>IF(ISERROR(VLOOKUP($B16&amp;H$4,管理表!$B$3:$L$139,11,0)),"",VLOOKUP($B16&amp;H$4,管理表!$B$3:$L$139,2,0)&amp;CHAR(10)&amp;CHAR(13)&amp;VLOOKUP($B16&amp;H$4,管理表!$B$3:$L$139,11,0))</f>
        <v/>
      </c>
    </row>
    <row r="17" spans="1:11" ht="33" customHeight="1" x14ac:dyDescent="0.4">
      <c r="A17" s="6" t="s">
        <v>87</v>
      </c>
      <c r="B17" s="4" t="s">
        <v>57</v>
      </c>
      <c r="C17" s="4" t="str">
        <f t="shared" si="0"/>
        <v>全局可</v>
      </c>
      <c r="D17" s="7" t="str">
        <f>IF(ISERROR(VLOOKUP($B17&amp;D$4,管理表!$B$3:$L$139,11,0)),"",VLOOKUP($B17&amp;D$4,管理表!$B$3:$L$139,2,0)&amp;CHAR(10)&amp;CHAR(13)&amp;VLOOKUP($B17&amp;D$4,管理表!$B$3:$L$139,11,0))</f>
        <v>信越放送
_x000D_○</v>
      </c>
      <c r="E17" s="7" t="str">
        <f>IF(ISERROR(VLOOKUP($B17&amp;E$4,管理表!$B$3:$L$139,11,0)),"",VLOOKUP($B17&amp;E$4,管理表!$B$3:$L$139,2,0)&amp;CHAR(10)&amp;CHAR(13)&amp;VLOOKUP($B17&amp;E$4,管理表!$B$3:$L$139,11,0))</f>
        <v>長野放送
_x000D_○</v>
      </c>
      <c r="F17" s="7" t="str">
        <f>IF(ISERROR(VLOOKUP($B17&amp;F$4,管理表!$B$3:$L$139,11,0)),"",VLOOKUP($B17&amp;F$4,管理表!$B$3:$L$139,2,0)&amp;CHAR(10)&amp;CHAR(13)&amp;VLOOKUP($B17&amp;F$4,管理表!$B$3:$L$139,11,0))</f>
        <v>テレビ信州
_x000D_○</v>
      </c>
      <c r="G17" s="7" t="str">
        <f>IF(ISERROR(VLOOKUP($B17&amp;G$4,管理表!$B$3:$L$139,11,0)),"",VLOOKUP($B17&amp;G$4,管理表!$B$3:$L$139,2,0)&amp;CHAR(10)&amp;CHAR(13)&amp;VLOOKUP($B17&amp;G$4,管理表!$B$3:$L$139,11,0))</f>
        <v>長野朝日放送
_x000D_○</v>
      </c>
      <c r="H17" s="7" t="str">
        <f>IF(ISERROR(VLOOKUP($B17&amp;H$4,管理表!$B$3:$L$139,11,0)),"",VLOOKUP($B17&amp;H$4,管理表!$B$3:$L$139,2,0)&amp;CHAR(10)&amp;CHAR(13)&amp;VLOOKUP($B17&amp;H$4,管理表!$B$3:$L$139,11,0))</f>
        <v/>
      </c>
      <c r="J17" s="5"/>
      <c r="K17" s="4" t="s">
        <v>33</v>
      </c>
    </row>
    <row r="18" spans="1:11" ht="33" customHeight="1" x14ac:dyDescent="0.4">
      <c r="A18" s="6" t="s">
        <v>88</v>
      </c>
      <c r="B18" s="4" t="s">
        <v>58</v>
      </c>
      <c r="C18" s="4" t="str">
        <f t="shared" si="0"/>
        <v>全局可</v>
      </c>
      <c r="D18" s="7" t="str">
        <f>IF(ISERROR(VLOOKUP($B18&amp;D$4,管理表!$B$3:$L$139,11,0)),"",VLOOKUP($B18&amp;D$4,管理表!$B$3:$L$139,2,0)&amp;CHAR(10)&amp;CHAR(13)&amp;VLOOKUP($B18&amp;D$4,管理表!$B$3:$L$139,11,0))</f>
        <v>テレビ山梨
_x000D_○</v>
      </c>
      <c r="E18" s="7" t="str">
        <f>IF(ISERROR(VLOOKUP($B18&amp;E$4,管理表!$B$3:$L$139,11,0)),"",VLOOKUP($B18&amp;E$4,管理表!$B$3:$L$139,2,0)&amp;CHAR(10)&amp;CHAR(13)&amp;VLOOKUP($B18&amp;E$4,管理表!$B$3:$L$139,11,0))</f>
        <v/>
      </c>
      <c r="F18" s="7" t="str">
        <f>IF(ISERROR(VLOOKUP($B18&amp;F$4,管理表!$B$3:$L$139,11,0)),"",VLOOKUP($B18&amp;F$4,管理表!$B$3:$L$139,2,0)&amp;CHAR(10)&amp;CHAR(13)&amp;VLOOKUP($B18&amp;F$4,管理表!$B$3:$L$139,11,0))</f>
        <v>山梨放送
_x000D_○</v>
      </c>
      <c r="G18" s="7" t="str">
        <f>IF(ISERROR(VLOOKUP($B18&amp;G$4,管理表!$B$3:$L$139,11,0)),"",VLOOKUP($B18&amp;G$4,管理表!$B$3:$L$139,2,0)&amp;CHAR(10)&amp;CHAR(13)&amp;VLOOKUP($B18&amp;G$4,管理表!$B$3:$L$139,11,0))</f>
        <v/>
      </c>
      <c r="H18" s="7" t="str">
        <f>IF(ISERROR(VLOOKUP($B18&amp;H$4,管理表!$B$3:$L$139,11,0)),"",VLOOKUP($B18&amp;H$4,管理表!$B$3:$L$139,2,0)&amp;CHAR(10)&amp;CHAR(13)&amp;VLOOKUP($B18&amp;H$4,管理表!$B$3:$L$139,11,0))</f>
        <v/>
      </c>
      <c r="J18" s="4" t="s">
        <v>112</v>
      </c>
      <c r="K18" s="7" t="str">
        <f>IF(ISERROR(VLOOKUP(J18,管理表!$C$3:$L$139,10,0)),"",IF(VLOOKUP(J18,管理表!$C$3:$L$139,10,0)=0,"",VLOOKUP(J18,管理表!$C$3:$L$139,10,0)))</f>
        <v>○</v>
      </c>
    </row>
    <row r="19" spans="1:11" ht="33" customHeight="1" x14ac:dyDescent="0.4">
      <c r="A19" s="6" t="s">
        <v>89</v>
      </c>
      <c r="B19" s="4" t="s">
        <v>59</v>
      </c>
      <c r="C19" s="4" t="str">
        <f t="shared" si="0"/>
        <v>全局可</v>
      </c>
      <c r="D19" s="7" t="str">
        <f>IF(ISERROR(VLOOKUP($B19&amp;D$4,管理表!$B$3:$L$139,11,0)),"",VLOOKUP($B19&amp;D$4,管理表!$B$3:$L$139,2,0)&amp;CHAR(10)&amp;CHAR(13)&amp;VLOOKUP($B19&amp;D$4,管理表!$B$3:$L$139,11,0))</f>
        <v>静岡放送
_x000D_○</v>
      </c>
      <c r="E19" s="7" t="str">
        <f>IF(ISERROR(VLOOKUP($B19&amp;E$4,管理表!$B$3:$L$139,11,0)),"",VLOOKUP($B19&amp;E$4,管理表!$B$3:$L$139,2,0)&amp;CHAR(10)&amp;CHAR(13)&amp;VLOOKUP($B19&amp;E$4,管理表!$B$3:$L$139,11,0))</f>
        <v>テレビ静岡
_x000D_○</v>
      </c>
      <c r="F19" s="7" t="str">
        <f>IF(ISERROR(VLOOKUP($B19&amp;F$4,管理表!$B$3:$L$139,11,0)),"",VLOOKUP($B19&amp;F$4,管理表!$B$3:$L$139,2,0)&amp;CHAR(10)&amp;CHAR(13)&amp;VLOOKUP($B19&amp;F$4,管理表!$B$3:$L$139,11,0))</f>
        <v>静岡第一テレビ
_x000D_○</v>
      </c>
      <c r="G19" s="7" t="str">
        <f>IF(ISERROR(VLOOKUP($B19&amp;G$4,管理表!$B$3:$L$139,11,0)),"",VLOOKUP($B19&amp;G$4,管理表!$B$3:$L$139,2,0)&amp;CHAR(10)&amp;CHAR(13)&amp;VLOOKUP($B19&amp;G$4,管理表!$B$3:$L$139,11,0))</f>
        <v>静岡朝日テレビ
_x000D_○</v>
      </c>
      <c r="H19" s="7" t="str">
        <f>IF(ISERROR(VLOOKUP($B19&amp;H$4,管理表!$B$3:$L$139,11,0)),"",VLOOKUP($B19&amp;H$4,管理表!$B$3:$L$139,2,0)&amp;CHAR(10)&amp;CHAR(13)&amp;VLOOKUP($B19&amp;H$4,管理表!$B$3:$L$139,11,0))</f>
        <v/>
      </c>
      <c r="J19" s="7" t="s">
        <v>111</v>
      </c>
      <c r="K19" s="7" t="str">
        <f>IF(ISERROR(VLOOKUP(J19,管理表!$C$3:$L$139,10,0)),"",IF(VLOOKUP(J19,管理表!$C$3:$L$139,10,0)=0,"",VLOOKUP(J19,管理表!$C$3:$L$139,10,0)))</f>
        <v>○</v>
      </c>
    </row>
    <row r="20" spans="1:11" ht="33" customHeight="1" x14ac:dyDescent="0.4">
      <c r="A20" s="6" t="s">
        <v>90</v>
      </c>
      <c r="B20" s="4" t="s">
        <v>60</v>
      </c>
      <c r="C20" s="4" t="str">
        <f t="shared" si="0"/>
        <v>全局可</v>
      </c>
      <c r="D20" s="7" t="str">
        <f>IF(ISERROR(VLOOKUP($B20&amp;D$4,管理表!$B$3:$L$139,11,0)),"",VLOOKUP($B20&amp;D$4,管理表!$B$3:$L$139,2,0)&amp;CHAR(10)&amp;CHAR(13)&amp;VLOOKUP($B20&amp;D$4,管理表!$B$3:$L$139,11,0))</f>
        <v>チューリップテレビ
_x000D_○</v>
      </c>
      <c r="E20" s="7" t="str">
        <f>IF(ISERROR(VLOOKUP($B20&amp;E$4,管理表!$B$3:$L$139,11,0)),"",VLOOKUP($B20&amp;E$4,管理表!$B$3:$L$139,2,0)&amp;CHAR(10)&amp;CHAR(13)&amp;VLOOKUP($B20&amp;E$4,管理表!$B$3:$L$139,11,0))</f>
        <v>富山テレビ放送
_x000D_○</v>
      </c>
      <c r="F20" s="7" t="str">
        <f>IF(ISERROR(VLOOKUP($B20&amp;F$4,管理表!$B$3:$L$139,11,0)),"",VLOOKUP($B20&amp;F$4,管理表!$B$3:$L$139,2,0)&amp;CHAR(10)&amp;CHAR(13)&amp;VLOOKUP($B20&amp;F$4,管理表!$B$3:$L$139,11,0))</f>
        <v>北日本放送
_x000D_○</v>
      </c>
      <c r="G20" s="7" t="str">
        <f>IF(ISERROR(VLOOKUP($B20&amp;G$4,管理表!$B$3:$L$139,11,0)),"",VLOOKUP($B20&amp;G$4,管理表!$B$3:$L$139,2,0)&amp;CHAR(10)&amp;CHAR(13)&amp;VLOOKUP($B20&amp;G$4,管理表!$B$3:$L$139,11,0))</f>
        <v/>
      </c>
      <c r="H20" s="7" t="str">
        <f>IF(ISERROR(VLOOKUP($B20&amp;H$4,管理表!$B$3:$L$139,11,0)),"",VLOOKUP($B20&amp;H$4,管理表!$B$3:$L$139,2,0)&amp;CHAR(10)&amp;CHAR(13)&amp;VLOOKUP($B20&amp;H$4,管理表!$B$3:$L$139,11,0))</f>
        <v/>
      </c>
      <c r="J20" s="7" t="s">
        <v>113</v>
      </c>
      <c r="K20" s="7" t="str">
        <f>IF(ISERROR(VLOOKUP(J20,管理表!$C$3:$L$139,10,0)),"",IF(VLOOKUP(J20,管理表!$C$3:$L$139,10,0)=0,"",VLOOKUP(J20,管理表!$C$3:$L$139,10,0)))</f>
        <v/>
      </c>
    </row>
    <row r="21" spans="1:11" ht="33" customHeight="1" x14ac:dyDescent="0.4">
      <c r="A21" s="6" t="s">
        <v>91</v>
      </c>
      <c r="B21" s="4" t="s">
        <v>61</v>
      </c>
      <c r="C21" s="4" t="str">
        <f t="shared" si="0"/>
        <v>全局可</v>
      </c>
      <c r="D21" s="7" t="str">
        <f>IF(ISERROR(VLOOKUP($B21&amp;D$4,管理表!$B$3:$L$139,11,0)),"",VLOOKUP($B21&amp;D$4,管理表!$B$3:$L$139,2,0)&amp;CHAR(10)&amp;CHAR(13)&amp;VLOOKUP($B21&amp;D$4,管理表!$B$3:$L$139,11,0))</f>
        <v>北陸放送
_x000D_○</v>
      </c>
      <c r="E21" s="7" t="str">
        <f>IF(ISERROR(VLOOKUP($B21&amp;E$4,管理表!$B$3:$L$139,11,0)),"",VLOOKUP($B21&amp;E$4,管理表!$B$3:$L$139,2,0)&amp;CHAR(10)&amp;CHAR(13)&amp;VLOOKUP($B21&amp;E$4,管理表!$B$3:$L$139,11,0))</f>
        <v>石川テレビ放送
_x000D_○</v>
      </c>
      <c r="F21" s="7" t="str">
        <f>IF(ISERROR(VLOOKUP($B21&amp;F$4,管理表!$B$3:$L$139,11,0)),"",VLOOKUP($B21&amp;F$4,管理表!$B$3:$L$139,2,0)&amp;CHAR(10)&amp;CHAR(13)&amp;VLOOKUP($B21&amp;F$4,管理表!$B$3:$L$139,11,0))</f>
        <v>テレビ金沢
_x000D_○</v>
      </c>
      <c r="G21" s="7" t="str">
        <f>IF(ISERROR(VLOOKUP($B21&amp;G$4,管理表!$B$3:$L$139,11,0)),"",VLOOKUP($B21&amp;G$4,管理表!$B$3:$L$139,2,0)&amp;CHAR(10)&amp;CHAR(13)&amp;VLOOKUP($B21&amp;G$4,管理表!$B$3:$L$139,11,0))</f>
        <v>北陸朝日放送
_x000D_○</v>
      </c>
      <c r="H21" s="7" t="str">
        <f>IF(ISERROR(VLOOKUP($B21&amp;H$4,管理表!$B$3:$L$139,11,0)),"",VLOOKUP($B21&amp;H$4,管理表!$B$3:$L$139,2,0)&amp;CHAR(10)&amp;CHAR(13)&amp;VLOOKUP($B21&amp;H$4,管理表!$B$3:$L$139,11,0))</f>
        <v/>
      </c>
      <c r="J21" s="4" t="s">
        <v>114</v>
      </c>
      <c r="K21" s="7" t="str">
        <f>IF(ISERROR(VLOOKUP(J21,管理表!$C$3:$L$139,10,0)),"",IF(VLOOKUP(J21,管理表!$C$3:$L$139,10,0)=0,"",VLOOKUP(J21,管理表!$C$3:$L$139,10,0)))</f>
        <v>○</v>
      </c>
    </row>
    <row r="22" spans="1:11" ht="33" customHeight="1" x14ac:dyDescent="0.4">
      <c r="A22" s="6" t="s">
        <v>92</v>
      </c>
      <c r="B22" s="4" t="s">
        <v>62</v>
      </c>
      <c r="C22" s="4" t="str">
        <f t="shared" si="0"/>
        <v>全局可</v>
      </c>
      <c r="D22" s="7" t="str">
        <f>IF(ISERROR(VLOOKUP($B22&amp;D$4,管理表!$B$3:$L$139,11,0)),"",VLOOKUP($B22&amp;D$4,管理表!$B$3:$L$139,2,0)&amp;CHAR(10)&amp;CHAR(13)&amp;VLOOKUP($B22&amp;D$4,管理表!$B$3:$L$139,11,0))</f>
        <v/>
      </c>
      <c r="E22" s="7" t="str">
        <f>IF(ISERROR(VLOOKUP($B22&amp;E$4,管理表!$B$3:$L$139,11,0)),"",VLOOKUP($B22&amp;E$4,管理表!$B$3:$L$139,2,0)&amp;CHAR(10)&amp;CHAR(13)&amp;VLOOKUP($B22&amp;E$4,管理表!$B$3:$L$139,11,0))</f>
        <v>福井テレビジョン放送
_x000D_○</v>
      </c>
      <c r="F22" s="7" t="str">
        <f>IF(ISERROR(VLOOKUP($B22&amp;F$4,管理表!$B$3:$L$139,11,0)),"",VLOOKUP($B22&amp;F$4,管理表!$B$3:$L$139,2,0)&amp;CHAR(10)&amp;CHAR(13)&amp;VLOOKUP($B22&amp;F$4,管理表!$B$3:$L$139,11,0))</f>
        <v>福井放送
_x000D_○</v>
      </c>
      <c r="G22" s="7" t="str">
        <f>IF(ISERROR(VLOOKUP($B22&amp;G$4,管理表!$B$3:$L$139,11,0)),"",VLOOKUP($B22&amp;G$4,管理表!$B$3:$L$139,2,0)&amp;CHAR(10)&amp;CHAR(13)&amp;VLOOKUP($B22&amp;G$4,管理表!$B$3:$L$139,11,0))</f>
        <v/>
      </c>
      <c r="H22" s="7" t="str">
        <f>IF(ISERROR(VLOOKUP($B22&amp;H$4,管理表!$B$3:$L$139,11,0)),"",VLOOKUP($B22&amp;H$4,管理表!$B$3:$L$139,2,0)&amp;CHAR(10)&amp;CHAR(13)&amp;VLOOKUP($B22&amp;H$4,管理表!$B$3:$L$139,11,0))</f>
        <v/>
      </c>
      <c r="J22" s="4" t="s">
        <v>115</v>
      </c>
      <c r="K22" s="7" t="str">
        <f>IF(ISERROR(VLOOKUP(J22,管理表!$C$3:$L$139,10,0)),"",IF(VLOOKUP(J22,管理表!$C$3:$L$139,10,0)=0,"",VLOOKUP(J22,管理表!$C$3:$L$139,10,0)))</f>
        <v>○</v>
      </c>
    </row>
    <row r="23" spans="1:11" ht="33" customHeight="1" x14ac:dyDescent="0.4">
      <c r="A23" s="6" t="s">
        <v>93</v>
      </c>
      <c r="B23" s="4" t="s">
        <v>45</v>
      </c>
      <c r="C23" s="4" t="str">
        <f t="shared" si="0"/>
        <v>全局可</v>
      </c>
      <c r="D23" s="7" t="str">
        <f>IF(ISERROR(VLOOKUP($B23&amp;D$4,管理表!$B$3:$L$139,11,0)),"",VLOOKUP($B23&amp;D$4,管理表!$B$3:$L$139,2,0)&amp;CHAR(10)&amp;CHAR(13)&amp;VLOOKUP($B23&amp;D$4,管理表!$B$3:$L$139,11,0))</f>
        <v>山陰放送
_x000D_○</v>
      </c>
      <c r="E23" s="7" t="str">
        <f>IF(ISERROR(VLOOKUP($B23&amp;E$4,管理表!$B$3:$L$139,11,0)),"",VLOOKUP($B23&amp;E$4,管理表!$B$3:$L$139,2,0)&amp;CHAR(10)&amp;CHAR(13)&amp;VLOOKUP($B23&amp;E$4,管理表!$B$3:$L$139,11,0))</f>
        <v>ＴＳＫさんいん中央テレビ
_x000D_○</v>
      </c>
      <c r="F23" s="7" t="str">
        <f>IF(ISERROR(VLOOKUP($B23&amp;F$4,管理表!$B$3:$L$139,11,0)),"",VLOOKUP($B23&amp;F$4,管理表!$B$3:$L$139,2,0)&amp;CHAR(10)&amp;CHAR(13)&amp;VLOOKUP($B23&amp;F$4,管理表!$B$3:$L$139,11,0))</f>
        <v>日本海テレビ
_x000D_○</v>
      </c>
      <c r="G23" s="7" t="str">
        <f>IF(ISERROR(VLOOKUP($B23&amp;G$4,管理表!$B$3:$L$139,11,0)),"",VLOOKUP($B23&amp;G$4,管理表!$B$3:$L$139,2,0)&amp;CHAR(10)&amp;CHAR(13)&amp;VLOOKUP($B23&amp;G$4,管理表!$B$3:$L$139,11,0))</f>
        <v/>
      </c>
      <c r="H23" s="7" t="str">
        <f>IF(ISERROR(VLOOKUP($B23&amp;H$4,管理表!$B$3:$L$139,11,0)),"",VLOOKUP($B23&amp;H$4,管理表!$B$3:$L$139,2,0)&amp;CHAR(10)&amp;CHAR(13)&amp;VLOOKUP($B23&amp;H$4,管理表!$B$3:$L$139,11,0))</f>
        <v/>
      </c>
      <c r="J23" s="4" t="s">
        <v>116</v>
      </c>
      <c r="K23" s="7" t="str">
        <f>IF(ISERROR(VLOOKUP(J23,管理表!$C$3:$L$139,10,0)),"",IF(VLOOKUP(J23,管理表!$C$3:$L$139,10,0)=0,"",VLOOKUP(J23,管理表!$C$3:$L$139,10,0)))</f>
        <v>○</v>
      </c>
    </row>
    <row r="24" spans="1:11" ht="33" customHeight="1" x14ac:dyDescent="0.4">
      <c r="A24" s="6" t="s">
        <v>94</v>
      </c>
      <c r="B24" s="4" t="s">
        <v>46</v>
      </c>
      <c r="C24" s="4" t="str">
        <f t="shared" si="0"/>
        <v>全局可</v>
      </c>
      <c r="D24" s="7" t="str">
        <f>IF(ISERROR(VLOOKUP($B24&amp;D$4,管理表!$B$3:$L$139,11,0)),"",VLOOKUP($B24&amp;D$4,管理表!$B$3:$L$139,2,0)&amp;CHAR(10)&amp;CHAR(13)&amp;VLOOKUP($B24&amp;D$4,管理表!$B$3:$L$139,11,0))</f>
        <v>ＲＳＫ山陽放送
_x000D_○</v>
      </c>
      <c r="E24" s="7" t="str">
        <f>IF(ISERROR(VLOOKUP($B24&amp;E$4,管理表!$B$3:$L$139,11,0)),"",VLOOKUP($B24&amp;E$4,管理表!$B$3:$L$139,2,0)&amp;CHAR(10)&amp;CHAR(13)&amp;VLOOKUP($B24&amp;E$4,管理表!$B$3:$L$139,11,0))</f>
        <v>岡山放送
_x000D_○</v>
      </c>
      <c r="F24" s="7" t="str">
        <f>IF(ISERROR(VLOOKUP($B24&amp;F$4,管理表!$B$3:$L$139,11,0)),"",VLOOKUP($B24&amp;F$4,管理表!$B$3:$L$139,2,0)&amp;CHAR(10)&amp;CHAR(13)&amp;VLOOKUP($B24&amp;F$4,管理表!$B$3:$L$139,11,0))</f>
        <v>西日本放送
_x000D_○</v>
      </c>
      <c r="G24" s="7" t="str">
        <f>IF(ISERROR(VLOOKUP($B24&amp;G$4,管理表!$B$3:$L$139,11,0)),"",VLOOKUP($B24&amp;G$4,管理表!$B$3:$L$139,2,0)&amp;CHAR(10)&amp;CHAR(13)&amp;VLOOKUP($B24&amp;G$4,管理表!$B$3:$L$139,11,0))</f>
        <v>瀬戸内海放送
_x000D_○</v>
      </c>
      <c r="H24" s="7" t="str">
        <f>IF(ISERROR(VLOOKUP($B24&amp;H$4,管理表!$B$3:$L$139,11,0)),"",VLOOKUP($B24&amp;H$4,管理表!$B$3:$L$139,2,0)&amp;CHAR(10)&amp;CHAR(13)&amp;VLOOKUP($B24&amp;H$4,管理表!$B$3:$L$139,11,0))</f>
        <v>テレビせとうち
_x000D_○</v>
      </c>
      <c r="J24" s="4" t="s">
        <v>117</v>
      </c>
      <c r="K24" s="7" t="str">
        <f>IF(ISERROR(VLOOKUP(J24,管理表!$C$3:$L$139,10,0)),"",IF(VLOOKUP(J24,管理表!$C$3:$L$139,10,0)=0,"",VLOOKUP(J24,管理表!$C$3:$L$139,10,0)))</f>
        <v/>
      </c>
    </row>
    <row r="25" spans="1:11" ht="33" customHeight="1" x14ac:dyDescent="0.4">
      <c r="A25" s="6" t="s">
        <v>101</v>
      </c>
      <c r="B25" s="4" t="s">
        <v>65</v>
      </c>
      <c r="C25" s="4" t="str">
        <f t="shared" si="0"/>
        <v>全局可</v>
      </c>
      <c r="D25" s="7" t="str">
        <f>IF(ISERROR(VLOOKUP($B25&amp;D$4,管理表!$B$3:$L$139,11,0)),"",VLOOKUP($B25&amp;D$4,管理表!$B$3:$L$139,2,0)&amp;CHAR(10)&amp;CHAR(13)&amp;VLOOKUP($B25&amp;D$4,管理表!$B$3:$L$139,11,0))</f>
        <v>中国放送
_x000D_○</v>
      </c>
      <c r="E25" s="7" t="str">
        <f>IF(ISERROR(VLOOKUP($B25&amp;E$4,管理表!$B$3:$L$139,11,0)),"",VLOOKUP($B25&amp;E$4,管理表!$B$3:$L$139,2,0)&amp;CHAR(10)&amp;CHAR(13)&amp;VLOOKUP($B25&amp;E$4,管理表!$B$3:$L$139,11,0))</f>
        <v>テレビ新広島
_x000D_○</v>
      </c>
      <c r="F25" s="7" t="str">
        <f>IF(ISERROR(VLOOKUP($B25&amp;F$4,管理表!$B$3:$L$139,11,0)),"",VLOOKUP($B25&amp;F$4,管理表!$B$3:$L$139,2,0)&amp;CHAR(10)&amp;CHAR(13)&amp;VLOOKUP($B25&amp;F$4,管理表!$B$3:$L$139,11,0))</f>
        <v>広島テレビ放送
_x000D_○</v>
      </c>
      <c r="G25" s="7" t="str">
        <f>IF(ISERROR(VLOOKUP($B25&amp;G$4,管理表!$B$3:$L$139,11,0)),"",VLOOKUP($B25&amp;G$4,管理表!$B$3:$L$139,2,0)&amp;CHAR(10)&amp;CHAR(13)&amp;VLOOKUP($B25&amp;G$4,管理表!$B$3:$L$139,11,0))</f>
        <v>広島ホームテレビ
_x000D_○</v>
      </c>
      <c r="H25" s="7" t="str">
        <f>IF(ISERROR(VLOOKUP($B25&amp;H$4,管理表!$B$3:$L$139,11,0)),"",VLOOKUP($B25&amp;H$4,管理表!$B$3:$L$139,2,0)&amp;CHAR(10)&amp;CHAR(13)&amp;VLOOKUP($B25&amp;H$4,管理表!$B$3:$L$139,11,0))</f>
        <v/>
      </c>
      <c r="J25" s="4" t="s">
        <v>118</v>
      </c>
      <c r="K25" s="7" t="str">
        <f>IF(ISERROR(VLOOKUP(J25,管理表!$C$3:$L$139,10,0)),"",IF(VLOOKUP(J25,管理表!$C$3:$L$139,10,0)=0,"",VLOOKUP(J25,管理表!$C$3:$L$139,10,0)))</f>
        <v>○</v>
      </c>
    </row>
    <row r="26" spans="1:11" ht="33" customHeight="1" x14ac:dyDescent="0.4">
      <c r="A26" s="6" t="s">
        <v>102</v>
      </c>
      <c r="B26" s="4" t="s">
        <v>66</v>
      </c>
      <c r="C26" s="4" t="str">
        <f t="shared" si="0"/>
        <v>全局可</v>
      </c>
      <c r="D26" s="7" t="str">
        <f>IF(ISERROR(VLOOKUP($B26&amp;D$4,管理表!$B$3:$L$139,11,0)),"",VLOOKUP($B26&amp;D$4,管理表!$B$3:$L$139,2,0)&amp;CHAR(10)&amp;CHAR(13)&amp;VLOOKUP($B26&amp;D$4,管理表!$B$3:$L$139,11,0))</f>
        <v>テレビ山口
_x000D_○</v>
      </c>
      <c r="E26" s="7" t="str">
        <f>IF(ISERROR(VLOOKUP($B26&amp;E$4,管理表!$B$3:$L$139,11,0)),"",VLOOKUP($B26&amp;E$4,管理表!$B$3:$L$139,2,0)&amp;CHAR(10)&amp;CHAR(13)&amp;VLOOKUP($B26&amp;E$4,管理表!$B$3:$L$139,11,0))</f>
        <v/>
      </c>
      <c r="F26" s="7" t="str">
        <f>IF(ISERROR(VLOOKUP($B26&amp;F$4,管理表!$B$3:$L$139,11,0)),"",VLOOKUP($B26&amp;F$4,管理表!$B$3:$L$139,2,0)&amp;CHAR(10)&amp;CHAR(13)&amp;VLOOKUP($B26&amp;F$4,管理表!$B$3:$L$139,11,0))</f>
        <v>山口放送
_x000D_○</v>
      </c>
      <c r="G26" s="7" t="str">
        <f>IF(ISERROR(VLOOKUP($B26&amp;G$4,管理表!$B$3:$L$139,11,0)),"",VLOOKUP($B26&amp;G$4,管理表!$B$3:$L$139,2,0)&amp;CHAR(10)&amp;CHAR(13)&amp;VLOOKUP($B26&amp;G$4,管理表!$B$3:$L$139,11,0))</f>
        <v>山口朝日放送
_x000D_○</v>
      </c>
      <c r="H26" s="7" t="str">
        <f>IF(ISERROR(VLOOKUP($B26&amp;H$4,管理表!$B$3:$L$139,11,0)),"",VLOOKUP($B26&amp;H$4,管理表!$B$3:$L$139,2,0)&amp;CHAR(10)&amp;CHAR(13)&amp;VLOOKUP($B26&amp;H$4,管理表!$B$3:$L$139,11,0))</f>
        <v/>
      </c>
      <c r="J26" s="4" t="s">
        <v>119</v>
      </c>
      <c r="K26" s="7" t="str">
        <f>IF(ISERROR(VLOOKUP(J26,管理表!$C$3:$L$139,10,0)),"",IF(VLOOKUP(J26,管理表!$C$3:$L$139,10,0)=0,"",VLOOKUP(J26,管理表!$C$3:$L$139,10,0)))</f>
        <v>○</v>
      </c>
    </row>
    <row r="27" spans="1:11" ht="33" customHeight="1" x14ac:dyDescent="0.4">
      <c r="A27" s="6" t="s">
        <v>103</v>
      </c>
      <c r="B27" s="4" t="s">
        <v>63</v>
      </c>
      <c r="C27" s="4" t="str">
        <f t="shared" si="0"/>
        <v>全局可</v>
      </c>
      <c r="D27" s="7" t="str">
        <f>IF(ISERROR(VLOOKUP($B27&amp;D$4,管理表!$B$3:$L$139,11,0)),"",VLOOKUP($B27&amp;D$4,管理表!$B$3:$L$139,2,0)&amp;CHAR(10)&amp;CHAR(13)&amp;VLOOKUP($B27&amp;D$4,管理表!$B$3:$L$139,11,0))</f>
        <v/>
      </c>
      <c r="E27" s="7" t="str">
        <f>IF(ISERROR(VLOOKUP($B27&amp;E$4,管理表!$B$3:$L$139,11,0)),"",VLOOKUP($B27&amp;E$4,管理表!$B$3:$L$139,2,0)&amp;CHAR(10)&amp;CHAR(13)&amp;VLOOKUP($B27&amp;E$4,管理表!$B$3:$L$139,11,0))</f>
        <v/>
      </c>
      <c r="F27" s="7" t="str">
        <f>IF(ISERROR(VLOOKUP($B27&amp;F$4,管理表!$B$3:$L$139,11,0)),"",VLOOKUP($B27&amp;F$4,管理表!$B$3:$L$139,2,0)&amp;CHAR(10)&amp;CHAR(13)&amp;VLOOKUP($B27&amp;F$4,管理表!$B$3:$L$139,11,0))</f>
        <v>四国放送
_x000D_○</v>
      </c>
      <c r="G27" s="7" t="str">
        <f>IF(ISERROR(VLOOKUP($B27&amp;G$4,管理表!$B$3:$L$139,11,0)),"",VLOOKUP($B27&amp;G$4,管理表!$B$3:$L$139,2,0)&amp;CHAR(10)&amp;CHAR(13)&amp;VLOOKUP($B27&amp;G$4,管理表!$B$3:$L$139,11,0))</f>
        <v/>
      </c>
      <c r="H27" s="7" t="str">
        <f>IF(ISERROR(VLOOKUP($B27&amp;H$4,管理表!$B$3:$L$139,11,0)),"",VLOOKUP($B27&amp;H$4,管理表!$B$3:$L$139,2,0)&amp;CHAR(10)&amp;CHAR(13)&amp;VLOOKUP($B27&amp;H$4,管理表!$B$3:$L$139,11,0))</f>
        <v/>
      </c>
      <c r="J27" s="4" t="s">
        <v>120</v>
      </c>
      <c r="K27" s="7" t="str">
        <f>IF(ISERROR(VLOOKUP(J27,管理表!$C$3:$L$139,10,0)),"",IF(VLOOKUP(J27,管理表!$C$3:$L$139,10,0)=0,"",VLOOKUP(J27,管理表!$C$3:$L$139,10,0)))</f>
        <v>○</v>
      </c>
    </row>
    <row r="28" spans="1:11" ht="33" customHeight="1" x14ac:dyDescent="0.4">
      <c r="A28" s="6" t="s">
        <v>104</v>
      </c>
      <c r="B28" s="4" t="s">
        <v>48</v>
      </c>
      <c r="C28" s="4" t="str">
        <f t="shared" si="0"/>
        <v>全局可</v>
      </c>
      <c r="D28" s="7" t="str">
        <f>IF(ISERROR(VLOOKUP($B28&amp;D$4,管理表!$B$3:$L$139,11,0)),"",VLOOKUP($B28&amp;D$4,管理表!$B$3:$L$139,2,0)&amp;CHAR(10)&amp;CHAR(13)&amp;VLOOKUP($B28&amp;D$4,管理表!$B$3:$L$139,11,0))</f>
        <v>あいテレビ
_x000D_○</v>
      </c>
      <c r="E28" s="7" t="str">
        <f>IF(ISERROR(VLOOKUP($B28&amp;E$4,管理表!$B$3:$L$139,11,0)),"",VLOOKUP($B28&amp;E$4,管理表!$B$3:$L$139,2,0)&amp;CHAR(10)&amp;CHAR(13)&amp;VLOOKUP($B28&amp;E$4,管理表!$B$3:$L$139,11,0))</f>
        <v>テレビ愛媛
_x000D_○</v>
      </c>
      <c r="F28" s="7" t="str">
        <f>IF(ISERROR(VLOOKUP($B28&amp;F$4,管理表!$B$3:$L$139,11,0)),"",VLOOKUP($B28&amp;F$4,管理表!$B$3:$L$139,2,0)&amp;CHAR(10)&amp;CHAR(13)&amp;VLOOKUP($B28&amp;F$4,管理表!$B$3:$L$139,11,0))</f>
        <v>南海放送
_x000D_○</v>
      </c>
      <c r="G28" s="7" t="str">
        <f>IF(ISERROR(VLOOKUP($B28&amp;G$4,管理表!$B$3:$L$139,11,0)),"",VLOOKUP($B28&amp;G$4,管理表!$B$3:$L$139,2,0)&amp;CHAR(10)&amp;CHAR(13)&amp;VLOOKUP($B28&amp;G$4,管理表!$B$3:$L$139,11,0))</f>
        <v>愛媛朝日テレビ
_x000D_○</v>
      </c>
      <c r="H28" s="7" t="str">
        <f>IF(ISERROR(VLOOKUP($B28&amp;H$4,管理表!$B$3:$L$139,11,0)),"",VLOOKUP($B28&amp;H$4,管理表!$B$3:$L$139,2,0)&amp;CHAR(10)&amp;CHAR(13)&amp;VLOOKUP($B28&amp;H$4,管理表!$B$3:$L$139,11,0))</f>
        <v/>
      </c>
      <c r="J28" s="4" t="s">
        <v>121</v>
      </c>
      <c r="K28" s="7" t="str">
        <f>IF(ISERROR(VLOOKUP(J28,管理表!$C$3:$L$139,10,0)),"",IF(VLOOKUP(J28,管理表!$C$3:$L$139,10,0)=0,"",VLOOKUP(J28,管理表!$C$3:$L$139,10,0)))</f>
        <v>○</v>
      </c>
    </row>
    <row r="29" spans="1:11" ht="33" customHeight="1" x14ac:dyDescent="0.4">
      <c r="A29" s="6" t="s">
        <v>105</v>
      </c>
      <c r="B29" s="4" t="s">
        <v>64</v>
      </c>
      <c r="C29" s="4" t="str">
        <f t="shared" si="0"/>
        <v>全局可</v>
      </c>
      <c r="D29" s="7" t="str">
        <f>IF(ISERROR(VLOOKUP($B29&amp;D$4,管理表!$B$3:$L$139,11,0)),"",VLOOKUP($B29&amp;D$4,管理表!$B$3:$L$139,2,0)&amp;CHAR(10)&amp;CHAR(13)&amp;VLOOKUP($B29&amp;D$4,管理表!$B$3:$L$139,11,0))</f>
        <v>テレビ高知
_x000D_○</v>
      </c>
      <c r="E29" s="7" t="str">
        <f>IF(ISERROR(VLOOKUP($B29&amp;E$4,管理表!$B$3:$L$139,11,0)),"",VLOOKUP($B29&amp;E$4,管理表!$B$3:$L$139,2,0)&amp;CHAR(10)&amp;CHAR(13)&amp;VLOOKUP($B29&amp;E$4,管理表!$B$3:$L$139,11,0))</f>
        <v>高知さんさんテレビ
_x000D_○</v>
      </c>
      <c r="F29" s="7" t="str">
        <f>IF(ISERROR(VLOOKUP($B29&amp;F$4,管理表!$B$3:$L$139,11,0)),"",VLOOKUP($B29&amp;F$4,管理表!$B$3:$L$139,2,0)&amp;CHAR(10)&amp;CHAR(13)&amp;VLOOKUP($B29&amp;F$4,管理表!$B$3:$L$139,11,0))</f>
        <v>高知放送
_x000D_○</v>
      </c>
      <c r="G29" s="7" t="str">
        <f>IF(ISERROR(VLOOKUP($B29&amp;G$4,管理表!$B$3:$L$139,11,0)),"",VLOOKUP($B29&amp;G$4,管理表!$B$3:$L$139,2,0)&amp;CHAR(10)&amp;CHAR(13)&amp;VLOOKUP($B29&amp;G$4,管理表!$B$3:$L$139,11,0))</f>
        <v/>
      </c>
      <c r="H29" s="7" t="str">
        <f>IF(ISERROR(VLOOKUP($B29&amp;H$4,管理表!$B$3:$L$139,11,0)),"",VLOOKUP($B29&amp;H$4,管理表!$B$3:$L$139,2,0)&amp;CHAR(10)&amp;CHAR(13)&amp;VLOOKUP($B29&amp;H$4,管理表!$B$3:$L$139,11,0))</f>
        <v/>
      </c>
      <c r="J29" s="4" t="s">
        <v>122</v>
      </c>
      <c r="K29" s="7" t="str">
        <f>IF(ISERROR(VLOOKUP(J29,管理表!$C$3:$L$139,10,0)),"",IF(VLOOKUP(J29,管理表!$C$3:$L$139,10,0)=0,"",VLOOKUP(J29,管理表!$C$3:$L$139,10,0)))</f>
        <v/>
      </c>
    </row>
    <row r="30" spans="1:11" ht="33" customHeight="1" x14ac:dyDescent="0.4">
      <c r="A30" s="6" t="s">
        <v>106</v>
      </c>
      <c r="B30" s="4" t="s">
        <v>69</v>
      </c>
      <c r="C30" s="4" t="str">
        <f t="shared" si="0"/>
        <v>全局可</v>
      </c>
      <c r="D30" s="7" t="str">
        <f>IF(ISERROR(VLOOKUP($B30&amp;D$4,管理表!$B$3:$L$139,11,0)),"",VLOOKUP($B30&amp;D$4,管理表!$B$3:$L$139,2,0)&amp;CHAR(10)&amp;CHAR(13)&amp;VLOOKUP($B30&amp;D$4,管理表!$B$3:$L$139,11,0))</f>
        <v>長崎放送
_x000D_○</v>
      </c>
      <c r="E30" s="7" t="str">
        <f>IF(ISERROR(VLOOKUP($B30&amp;E$4,管理表!$B$3:$L$139,11,0)),"",VLOOKUP($B30&amp;E$4,管理表!$B$3:$L$139,2,0)&amp;CHAR(10)&amp;CHAR(13)&amp;VLOOKUP($B30&amp;E$4,管理表!$B$3:$L$139,11,0))</f>
        <v>テレビ長崎
_x000D_○</v>
      </c>
      <c r="F30" s="7" t="str">
        <f>IF(ISERROR(VLOOKUP($B30&amp;F$4,管理表!$B$3:$L$139,11,0)),"",VLOOKUP($B30&amp;F$4,管理表!$B$3:$L$139,2,0)&amp;CHAR(10)&amp;CHAR(13)&amp;VLOOKUP($B30&amp;F$4,管理表!$B$3:$L$139,11,0))</f>
        <v>長崎国際テレビ
_x000D_○</v>
      </c>
      <c r="G30" s="7" t="str">
        <f>IF(ISERROR(VLOOKUP($B30&amp;G$4,管理表!$B$3:$L$139,11,0)),"",VLOOKUP($B30&amp;G$4,管理表!$B$3:$L$139,2,0)&amp;CHAR(10)&amp;CHAR(13)&amp;VLOOKUP($B30&amp;G$4,管理表!$B$3:$L$139,11,0))</f>
        <v>長崎文化放送
_x000D_○</v>
      </c>
      <c r="H30" s="7" t="str">
        <f>IF(ISERROR(VLOOKUP($B30&amp;H$4,管理表!$B$3:$L$139,11,0)),"",VLOOKUP($B30&amp;H$4,管理表!$B$3:$L$139,2,0)&amp;CHAR(10)&amp;CHAR(13)&amp;VLOOKUP($B30&amp;H$4,管理表!$B$3:$L$139,11,0))</f>
        <v/>
      </c>
      <c r="J30" s="4" t="s">
        <v>123</v>
      </c>
      <c r="K30" s="7" t="str">
        <f>IF(ISERROR(VLOOKUP(J30,管理表!$C$3:$L$139,10,0)),"",IF(VLOOKUP(J30,管理表!$C$3:$L$139,10,0)=0,"",VLOOKUP(J30,管理表!$C$3:$L$139,10,0)))</f>
        <v>○</v>
      </c>
    </row>
    <row r="31" spans="1:11" ht="33" customHeight="1" x14ac:dyDescent="0.4">
      <c r="A31" s="6" t="s">
        <v>107</v>
      </c>
      <c r="B31" s="4" t="s">
        <v>71</v>
      </c>
      <c r="C31" s="4" t="str">
        <f t="shared" si="0"/>
        <v>全局可</v>
      </c>
      <c r="D31" s="7" t="str">
        <f>IF(ISERROR(VLOOKUP($B31&amp;D$4,管理表!$B$3:$L$139,11,0)),"",VLOOKUP($B31&amp;D$4,管理表!$B$3:$L$139,2,0)&amp;CHAR(10)&amp;CHAR(13)&amp;VLOOKUP($B31&amp;D$4,管理表!$B$3:$L$139,11,0))</f>
        <v>大分放送
_x000D_○</v>
      </c>
      <c r="E31" s="7" t="str">
        <f>IF(ISERROR(VLOOKUP($B31&amp;E$4,管理表!$B$3:$L$139,11,0)),"",VLOOKUP($B31&amp;E$4,管理表!$B$3:$L$139,2,0)&amp;CHAR(10)&amp;CHAR(13)&amp;VLOOKUP($B31&amp;E$4,管理表!$B$3:$L$139,11,0))</f>
        <v>テレビ大分
_x000D_○</v>
      </c>
      <c r="F31" s="7" t="str">
        <f>IF(ISERROR(VLOOKUP($B31&amp;F$4,管理表!$B$3:$L$139,11,0)),"",VLOOKUP($B31&amp;F$4,管理表!$B$3:$L$139,2,0)&amp;CHAR(10)&amp;CHAR(13)&amp;VLOOKUP($B31&amp;F$4,管理表!$B$3:$L$139,11,0))</f>
        <v/>
      </c>
      <c r="G31" s="7" t="str">
        <f>IF(ISERROR(VLOOKUP($B31&amp;G$4,管理表!$B$3:$L$139,11,0)),"",VLOOKUP($B31&amp;G$4,管理表!$B$3:$L$139,2,0)&amp;CHAR(10)&amp;CHAR(13)&amp;VLOOKUP($B31&amp;G$4,管理表!$B$3:$L$139,11,0))</f>
        <v>大分朝日放送
_x000D_○</v>
      </c>
      <c r="H31" s="7" t="str">
        <f>IF(ISERROR(VLOOKUP($B31&amp;H$4,管理表!$B$3:$L$139,11,0)),"",VLOOKUP($B31&amp;H$4,管理表!$B$3:$L$139,2,0)&amp;CHAR(10)&amp;CHAR(13)&amp;VLOOKUP($B31&amp;H$4,管理表!$B$3:$L$139,11,0))</f>
        <v/>
      </c>
    </row>
    <row r="32" spans="1:11" ht="33" customHeight="1" x14ac:dyDescent="0.4">
      <c r="A32" s="6" t="s">
        <v>108</v>
      </c>
      <c r="B32" s="4" t="s">
        <v>68</v>
      </c>
      <c r="C32" s="4" t="str">
        <f t="shared" si="0"/>
        <v>全局可</v>
      </c>
      <c r="D32" s="7" t="str">
        <f>IF(ISERROR(VLOOKUP($B32&amp;D$4,管理表!$B$3:$L$139,11,0)),"",VLOOKUP($B32&amp;D$4,管理表!$B$3:$L$139,2,0)&amp;CHAR(10)&amp;CHAR(13)&amp;VLOOKUP($B32&amp;D$4,管理表!$B$3:$L$139,11,0))</f>
        <v/>
      </c>
      <c r="E32" s="7" t="str">
        <f>IF(ISERROR(VLOOKUP($B32&amp;E$4,管理表!$B$3:$L$139,11,0)),"",VLOOKUP($B32&amp;E$4,管理表!$B$3:$L$139,2,0)&amp;CHAR(10)&amp;CHAR(13)&amp;VLOOKUP($B32&amp;E$4,管理表!$B$3:$L$139,11,0))</f>
        <v>サガテレビ
_x000D_○</v>
      </c>
      <c r="F32" s="7" t="str">
        <f>IF(ISERROR(VLOOKUP($B32&amp;F$4,管理表!$B$3:$L$139,11,0)),"",VLOOKUP($B32&amp;F$4,管理表!$B$3:$L$139,2,0)&amp;CHAR(10)&amp;CHAR(13)&amp;VLOOKUP($B32&amp;F$4,管理表!$B$3:$L$139,11,0))</f>
        <v/>
      </c>
      <c r="G32" s="7" t="str">
        <f>IF(ISERROR(VLOOKUP($B32&amp;G$4,管理表!$B$3:$L$139,11,0)),"",VLOOKUP($B32&amp;G$4,管理表!$B$3:$L$139,2,0)&amp;CHAR(10)&amp;CHAR(13)&amp;VLOOKUP($B32&amp;G$4,管理表!$B$3:$L$139,11,0))</f>
        <v/>
      </c>
      <c r="H32" s="7" t="str">
        <f>IF(ISERROR(VLOOKUP($B32&amp;H$4,管理表!$B$3:$L$139,11,0)),"",VLOOKUP($B32&amp;H$4,管理表!$B$3:$L$139,2,0)&amp;CHAR(10)&amp;CHAR(13)&amp;VLOOKUP($B32&amp;H$4,管理表!$B$3:$L$139,11,0))</f>
        <v/>
      </c>
    </row>
    <row r="33" spans="1:8" ht="33" customHeight="1" x14ac:dyDescent="0.4">
      <c r="A33" s="6" t="s">
        <v>109</v>
      </c>
      <c r="B33" s="4" t="s">
        <v>70</v>
      </c>
      <c r="C33" s="4" t="str">
        <f t="shared" si="0"/>
        <v>全局可</v>
      </c>
      <c r="D33" s="7" t="str">
        <f>IF(ISERROR(VLOOKUP($B33&amp;D$4,管理表!$B$3:$L$139,11,0)),"",VLOOKUP($B33&amp;D$4,管理表!$B$3:$L$139,2,0)&amp;CHAR(10)&amp;CHAR(13)&amp;VLOOKUP($B33&amp;D$4,管理表!$B$3:$L$139,11,0))</f>
        <v>熊本放送
_x000D_○</v>
      </c>
      <c r="E33" s="7" t="str">
        <f>IF(ISERROR(VLOOKUP($B33&amp;E$4,管理表!$B$3:$L$139,11,0)),"",VLOOKUP($B33&amp;E$4,管理表!$B$3:$L$139,2,0)&amp;CHAR(10)&amp;CHAR(13)&amp;VLOOKUP($B33&amp;E$4,管理表!$B$3:$L$139,11,0))</f>
        <v>テレビ熊本
_x000D_○</v>
      </c>
      <c r="F33" s="7" t="str">
        <f>IF(ISERROR(VLOOKUP($B33&amp;F$4,管理表!$B$3:$L$139,11,0)),"",VLOOKUP($B33&amp;F$4,管理表!$B$3:$L$139,2,0)&amp;CHAR(10)&amp;CHAR(13)&amp;VLOOKUP($B33&amp;F$4,管理表!$B$3:$L$139,11,0))</f>
        <v>熊本県民テレビ
_x000D_○</v>
      </c>
      <c r="G33" s="7" t="str">
        <f>IF(ISERROR(VLOOKUP($B33&amp;G$4,管理表!$B$3:$L$139,11,0)),"",VLOOKUP($B33&amp;G$4,管理表!$B$3:$L$139,2,0)&amp;CHAR(10)&amp;CHAR(13)&amp;VLOOKUP($B33&amp;G$4,管理表!$B$3:$L$139,11,0))</f>
        <v>熊本朝日放送
_x000D_○</v>
      </c>
      <c r="H33" s="7" t="str">
        <f>IF(ISERROR(VLOOKUP($B33&amp;H$4,管理表!$B$3:$L$139,11,0)),"",VLOOKUP($B33&amp;H$4,管理表!$B$3:$L$139,2,0)&amp;CHAR(10)&amp;CHAR(13)&amp;VLOOKUP($B33&amp;H$4,管理表!$B$3:$L$139,11,0))</f>
        <v/>
      </c>
    </row>
    <row r="34" spans="1:8" ht="33" customHeight="1" x14ac:dyDescent="0.4">
      <c r="A34" s="6" t="s">
        <v>95</v>
      </c>
      <c r="B34" s="4" t="s">
        <v>72</v>
      </c>
      <c r="C34" s="4" t="str">
        <f t="shared" si="0"/>
        <v>全局可</v>
      </c>
      <c r="D34" s="7" t="str">
        <f>IF(ISERROR(VLOOKUP($B34&amp;D$4,管理表!$B$3:$L$139,11,0)),"",VLOOKUP($B34&amp;D$4,管理表!$B$3:$L$139,2,0)&amp;CHAR(10)&amp;CHAR(13)&amp;VLOOKUP($B34&amp;D$4,管理表!$B$3:$L$139,11,0))</f>
        <v>宮崎放送
_x000D_○</v>
      </c>
      <c r="E34" s="7" t="str">
        <f>IF(ISERROR(VLOOKUP($B34&amp;E$4,管理表!$B$3:$L$139,11,0)),"",VLOOKUP($B34&amp;E$4,管理表!$B$3:$L$139,2,0)&amp;CHAR(10)&amp;CHAR(13)&amp;VLOOKUP($B34&amp;E$4,管理表!$B$3:$L$139,11,0))</f>
        <v>テレビ宮崎
_x000D_○</v>
      </c>
      <c r="F34" s="7" t="str">
        <f>IF(ISERROR(VLOOKUP($B34&amp;F$4,管理表!$B$3:$L$139,11,0)),"",VLOOKUP($B34&amp;F$4,管理表!$B$3:$L$139,2,0)&amp;CHAR(10)&amp;CHAR(13)&amp;VLOOKUP($B34&amp;F$4,管理表!$B$3:$L$139,11,0))</f>
        <v/>
      </c>
      <c r="G34" s="7" t="str">
        <f>IF(ISERROR(VLOOKUP($B34&amp;G$4,管理表!$B$3:$L$139,11,0)),"",VLOOKUP($B34&amp;G$4,管理表!$B$3:$L$139,2,0)&amp;CHAR(10)&amp;CHAR(13)&amp;VLOOKUP($B34&amp;G$4,管理表!$B$3:$L$139,11,0))</f>
        <v/>
      </c>
      <c r="H34" s="7" t="str">
        <f>IF(ISERROR(VLOOKUP($B34&amp;H$4,管理表!$B$3:$L$139,11,0)),"",VLOOKUP($B34&amp;H$4,管理表!$B$3:$L$139,2,0)&amp;CHAR(10)&amp;CHAR(13)&amp;VLOOKUP($B34&amp;H$4,管理表!$B$3:$L$139,11,0))</f>
        <v/>
      </c>
    </row>
    <row r="35" spans="1:8" ht="33" customHeight="1" x14ac:dyDescent="0.4">
      <c r="A35" s="6" t="s">
        <v>96</v>
      </c>
      <c r="B35" s="4" t="s">
        <v>73</v>
      </c>
      <c r="C35" s="4" t="str">
        <f t="shared" si="0"/>
        <v>全局可</v>
      </c>
      <c r="D35" s="7" t="str">
        <f>IF(ISERROR(VLOOKUP($B35&amp;D$4,管理表!$B$3:$L$139,11,0)),"",VLOOKUP($B35&amp;D$4,管理表!$B$3:$L$139,2,0)&amp;CHAR(10)&amp;CHAR(13)&amp;VLOOKUP($B35&amp;D$4,管理表!$B$3:$L$139,11,0))</f>
        <v>南日本放送
_x000D_○</v>
      </c>
      <c r="E35" s="7" t="str">
        <f>IF(ISERROR(VLOOKUP($B35&amp;E$4,管理表!$B$3:$L$139,11,0)),"",VLOOKUP($B35&amp;E$4,管理表!$B$3:$L$139,2,0)&amp;CHAR(10)&amp;CHAR(13)&amp;VLOOKUP($B35&amp;E$4,管理表!$B$3:$L$139,11,0))</f>
        <v>鹿児島テレビ放送
_x000D_○</v>
      </c>
      <c r="F35" s="7" t="str">
        <f>IF(ISERROR(VLOOKUP($B35&amp;F$4,管理表!$B$3:$L$139,11,0)),"",VLOOKUP($B35&amp;F$4,管理表!$B$3:$L$139,2,0)&amp;CHAR(10)&amp;CHAR(13)&amp;VLOOKUP($B35&amp;F$4,管理表!$B$3:$L$139,11,0))</f>
        <v>鹿児島読売テレビ
_x000D_○</v>
      </c>
      <c r="G35" s="7" t="str">
        <f>IF(ISERROR(VLOOKUP($B35&amp;G$4,管理表!$B$3:$L$139,11,0)),"",VLOOKUP($B35&amp;G$4,管理表!$B$3:$L$139,2,0)&amp;CHAR(10)&amp;CHAR(13)&amp;VLOOKUP($B35&amp;G$4,管理表!$B$3:$L$139,11,0))</f>
        <v>鹿児島放送
_x000D_○</v>
      </c>
      <c r="H35" s="7" t="str">
        <f>IF(ISERROR(VLOOKUP($B35&amp;H$4,管理表!$B$3:$L$139,11,0)),"",VLOOKUP($B35&amp;H$4,管理表!$B$3:$L$139,2,0)&amp;CHAR(10)&amp;CHAR(13)&amp;VLOOKUP($B35&amp;H$4,管理表!$B$3:$L$139,11,0))</f>
        <v/>
      </c>
    </row>
    <row r="36" spans="1:8" ht="33" customHeight="1" x14ac:dyDescent="0.4">
      <c r="A36" s="6" t="s">
        <v>97</v>
      </c>
      <c r="B36" s="4" t="s">
        <v>74</v>
      </c>
      <c r="C36" s="4" t="str">
        <f t="shared" si="0"/>
        <v>全局可</v>
      </c>
      <c r="D36" s="7" t="str">
        <f>IF(ISERROR(VLOOKUP($B36&amp;D$4,管理表!$B$3:$L$139,11,0)),"",VLOOKUP($B36&amp;D$4,管理表!$B$3:$L$139,2,0)&amp;CHAR(10)&amp;CHAR(13)&amp;VLOOKUP($B36&amp;D$4,管理表!$B$3:$L$139,11,0))</f>
        <v>琉球放送
_x000D_○</v>
      </c>
      <c r="E36" s="7" t="str">
        <f>IF(ISERROR(VLOOKUP($B36&amp;E$4,管理表!$B$3:$L$139,11,0)),"",VLOOKUP($B36&amp;E$4,管理表!$B$3:$L$139,2,0)&amp;CHAR(10)&amp;CHAR(13)&amp;VLOOKUP($B36&amp;E$4,管理表!$B$3:$L$139,11,0))</f>
        <v>沖縄テレビ放送
_x000D_○</v>
      </c>
      <c r="F36" s="7" t="str">
        <f>IF(ISERROR(VLOOKUP($B36&amp;F$4,管理表!$B$3:$L$139,11,0)),"",VLOOKUP($B36&amp;F$4,管理表!$B$3:$L$139,2,0)&amp;CHAR(10)&amp;CHAR(13)&amp;VLOOKUP($B36&amp;F$4,管理表!$B$3:$L$139,11,0))</f>
        <v/>
      </c>
      <c r="G36" s="7" t="str">
        <f>IF(ISERROR(VLOOKUP($B36&amp;G$4,管理表!$B$3:$L$139,11,0)),"",VLOOKUP($B36&amp;G$4,管理表!$B$3:$L$139,2,0)&amp;CHAR(10)&amp;CHAR(13)&amp;VLOOKUP($B36&amp;G$4,管理表!$B$3:$L$139,11,0))</f>
        <v>琉球朝日放送
_x000D_○</v>
      </c>
      <c r="H36" s="7" t="str">
        <f>IF(ISERROR(VLOOKUP($B36&amp;H$4,管理表!$B$3:$L$139,11,0)),"",VLOOKUP($B36&amp;H$4,管理表!$B$3:$L$139,2,0)&amp;CHAR(10)&amp;CHAR(13)&amp;VLOOKUP($B36&amp;H$4,管理表!$B$3:$L$139,11,0))</f>
        <v/>
      </c>
    </row>
    <row r="37" spans="1:8" ht="19.5" customHeight="1" x14ac:dyDescent="0.4">
      <c r="B37" s="3" t="str">
        <f>"※福井放送はＮＮＮ系列・ＡＮＮ系列のクロスネットですが、表組上"&amp;LEFT(VLOOKUP("福井放送",管理表!$C$2:$E$139,3,0),3)&amp;"系列に表記しています。"</f>
        <v>※福井放送はＮＮＮ系列・ＡＮＮ系列のクロスネットですが、表組上ＮＮＮ系列に表記しています。</v>
      </c>
    </row>
    <row r="38" spans="1:8" ht="19.5" customHeight="1" x14ac:dyDescent="0.4">
      <c r="B38" s="3" t="str">
        <f>"※テレビ大分はＦＮＮ系列・ＮＮＮ系列のクロスネットですが、表組上"&amp;LEFT(VLOOKUP("テレビ大分",管理表!$C$2:$E$139,3,0),3)&amp;"系列に表記しています。"</f>
        <v>※テレビ大分はＦＮＮ系列・ＮＮＮ系列のクロスネットですが、表組上ＦＮＮ系列に表記しています。</v>
      </c>
    </row>
    <row r="39" spans="1:8" ht="19.5" customHeight="1" x14ac:dyDescent="0.4">
      <c r="B39" s="3" t="str">
        <f>"※テレビ宮崎はＦＮＮ系列・ＮＮＮ系列・ＡＮＮ系列のクロスネットですが、表組上"&amp;LEFT(VLOOKUP("テレビ宮崎",管理表!$C$2:$E$139,3,0),3)&amp;"系列に表記しています。"</f>
        <v>※テレビ宮崎はＦＮＮ系列・ＮＮＮ系列・ＡＮＮ系列のクロスネットですが、表組上ＦＮＮ系列に表記しています。</v>
      </c>
    </row>
  </sheetData>
  <autoFilter ref="A4:I4" xr:uid="{00000000-0009-0000-0000-000002000000}">
    <sortState xmlns:xlrd2="http://schemas.microsoft.com/office/spreadsheetml/2017/richdata2" ref="A5:J48">
      <sortCondition ref="A4"/>
    </sortState>
  </autoFilter>
  <phoneticPr fontId="2"/>
  <conditionalFormatting sqref="D5:H36 K5:K14">
    <cfRule type="expression" dxfId="5" priority="11">
      <formula>COUNTIF(D5,"*○")+COUNTIF(D5,"*開始")&gt;0</formula>
    </cfRule>
    <cfRule type="containsText" dxfId="4" priority="12" operator="containsText" text="予定">
      <formula>NOT(ISERROR(SEARCH("予定",D5)))</formula>
    </cfRule>
  </conditionalFormatting>
  <conditionalFormatting sqref="C5:C36">
    <cfRule type="containsText" dxfId="3" priority="8" operator="containsText" text="一部可">
      <formula>NOT(ISERROR(SEARCH("一部可",C5)))</formula>
    </cfRule>
  </conditionalFormatting>
  <conditionalFormatting sqref="C5:C36">
    <cfRule type="containsText" dxfId="2" priority="5" operator="containsText" text="全局可">
      <formula>NOT(ISERROR(SEARCH("全局可",C5)))</formula>
    </cfRule>
  </conditionalFormatting>
  <conditionalFormatting sqref="K18:K30">
    <cfRule type="expression" dxfId="1" priority="1">
      <formula>COUNTIF(K18,"*○")+COUNTIF(K18,"*開始")&gt;0</formula>
    </cfRule>
    <cfRule type="containsText" dxfId="0" priority="2" operator="containsText" text="予定">
      <formula>NOT(ISERROR(SEARCH("予定",K18)))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A58E548C8C09C43910FFF1F7FF25C19" ma:contentTypeVersion="2" ma:contentTypeDescription="新しいドキュメントを作成します。" ma:contentTypeScope="" ma:versionID="980fa62d6940a3bbf1f48ee8c01da29f">
  <xsd:schema xmlns:xsd="http://www.w3.org/2001/XMLSchema" xmlns:xs="http://www.w3.org/2001/XMLSchema" xmlns:p="http://schemas.microsoft.com/office/2006/metadata/properties" xmlns:ns2="ea2e6101-1dc8-42b3-b073-4982fd4e4a52" targetNamespace="http://schemas.microsoft.com/office/2006/metadata/properties" ma:root="true" ma:fieldsID="c88bc6798bc8f519f951e0f502f44561" ns2:_="">
    <xsd:import namespace="ea2e6101-1dc8-42b3-b073-4982fd4e4a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e6101-1dc8-42b3-b073-4982fd4e4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27537F-8464-4FB2-B07F-F8699B424F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8A2921-D75E-43BD-8CD7-FCF44A671835}">
  <ds:schemaRefs>
    <ds:schemaRef ds:uri="http://schemas.microsoft.com/office/2006/documentManagement/types"/>
    <ds:schemaRef ds:uri="http://purl.org/dc/dcmitype/"/>
    <ds:schemaRef ds:uri="ea2e6101-1dc8-42b3-b073-4982fd4e4a5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0583ABE-6859-4329-88C4-835B30A51E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2e6101-1dc8-42b3-b073-4982fd4e4a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管理表</vt:lpstr>
      <vt:lpstr>早見表</vt:lpstr>
      <vt:lpstr>早見表!Print_Area</vt:lpstr>
      <vt:lpstr>一覧表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taguchi04</dc:creator>
  <cp:lastModifiedBy>taguchi04</cp:lastModifiedBy>
  <cp:revision/>
  <cp:lastPrinted>2021-05-28T06:26:56Z</cp:lastPrinted>
  <dcterms:created xsi:type="dcterms:W3CDTF">2018-01-31T08:29:24Z</dcterms:created>
  <dcterms:modified xsi:type="dcterms:W3CDTF">2021-07-15T00:15:51Z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0x010100DA58E548C8C09C43910FFF1F7FF25C19</vt:lpwstr>
  </property>
</Properties>
</file>